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RP\2025 IRP\Public Data\"/>
    </mc:Choice>
  </mc:AlternateContent>
  <xr:revisionPtr revIDLastSave="0" documentId="13_ncr:1_{5ECE68D3-6A5B-4C2C-BB4F-676D6A1AF0BF}" xr6:coauthVersionLast="47" xr6:coauthVersionMax="47" xr10:uidLastSave="{00000000-0000-0000-0000-000000000000}"/>
  <bookViews>
    <workbookView xWindow="-120" yWindow="-120" windowWidth="29040" windowHeight="15990" activeTab="2" xr2:uid="{0790FD93-2015-4FDB-90DF-27C4123BF4AC}"/>
  </bookViews>
  <sheets>
    <sheet name="Time Series" sheetId="6" r:id="rId1"/>
    <sheet name="Table" sheetId="9" r:id="rId2"/>
    <sheet name="Annual Compare" sheetId="8" r:id="rId3"/>
  </sheets>
  <definedNames>
    <definedName name="_xlnm._FilterDatabase" localSheetId="0" hidden="1">'Time Series'!$A$1:$I$265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8" l="1"/>
  <c r="G24" i="8" l="1"/>
  <c r="D24" i="8"/>
  <c r="B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5" i="9"/>
  <c r="N4" i="9"/>
  <c r="N3" i="9"/>
  <c r="M48" i="9"/>
  <c r="L48" i="9"/>
  <c r="K48" i="9"/>
  <c r="J48" i="9"/>
  <c r="I48" i="9"/>
  <c r="H48" i="9"/>
  <c r="G48" i="9"/>
  <c r="F48" i="9"/>
  <c r="E48" i="9"/>
  <c r="D48" i="9"/>
  <c r="C48" i="9"/>
  <c r="B48" i="9"/>
  <c r="M47" i="9"/>
  <c r="L47" i="9"/>
  <c r="K47" i="9"/>
  <c r="J47" i="9"/>
  <c r="I47" i="9"/>
  <c r="H47" i="9"/>
  <c r="G47" i="9"/>
  <c r="F47" i="9"/>
  <c r="E47" i="9"/>
  <c r="D47" i="9"/>
  <c r="C47" i="9"/>
  <c r="B47" i="9"/>
  <c r="M46" i="9"/>
  <c r="L46" i="9"/>
  <c r="K46" i="9"/>
  <c r="J46" i="9"/>
  <c r="I46" i="9"/>
  <c r="H46" i="9"/>
  <c r="G46" i="9"/>
  <c r="F46" i="9"/>
  <c r="E46" i="9"/>
  <c r="D46" i="9"/>
  <c r="C46" i="9"/>
  <c r="B46" i="9"/>
  <c r="M45" i="9"/>
  <c r="L45" i="9"/>
  <c r="K45" i="9"/>
  <c r="J45" i="9"/>
  <c r="I45" i="9"/>
  <c r="H45" i="9"/>
  <c r="G45" i="9"/>
  <c r="F45" i="9"/>
  <c r="E45" i="9"/>
  <c r="D45" i="9"/>
  <c r="C45" i="9"/>
  <c r="B45" i="9"/>
  <c r="M44" i="9"/>
  <c r="L44" i="9"/>
  <c r="K44" i="9"/>
  <c r="J44" i="9"/>
  <c r="I44" i="9"/>
  <c r="H44" i="9"/>
  <c r="G44" i="9"/>
  <c r="F44" i="9"/>
  <c r="E44" i="9"/>
  <c r="D44" i="9"/>
  <c r="C44" i="9"/>
  <c r="B44" i="9"/>
  <c r="M43" i="9"/>
  <c r="L43" i="9"/>
  <c r="K43" i="9"/>
  <c r="J43" i="9"/>
  <c r="I43" i="9"/>
  <c r="H43" i="9"/>
  <c r="G43" i="9"/>
  <c r="F43" i="9"/>
  <c r="E43" i="9"/>
  <c r="D43" i="9"/>
  <c r="C43" i="9"/>
  <c r="B43" i="9"/>
  <c r="M42" i="9"/>
  <c r="L42" i="9"/>
  <c r="K42" i="9"/>
  <c r="J42" i="9"/>
  <c r="I42" i="9"/>
  <c r="H42" i="9"/>
  <c r="G42" i="9"/>
  <c r="F42" i="9"/>
  <c r="E42" i="9"/>
  <c r="D42" i="9"/>
  <c r="C42" i="9"/>
  <c r="B42" i="9"/>
  <c r="M41" i="9"/>
  <c r="L41" i="9"/>
  <c r="K41" i="9"/>
  <c r="J41" i="9"/>
  <c r="I41" i="9"/>
  <c r="H41" i="9"/>
  <c r="G41" i="9"/>
  <c r="F41" i="9"/>
  <c r="E41" i="9"/>
  <c r="D41" i="9"/>
  <c r="C41" i="9"/>
  <c r="B41" i="9"/>
  <c r="M40" i="9"/>
  <c r="L40" i="9"/>
  <c r="K40" i="9"/>
  <c r="J40" i="9"/>
  <c r="I40" i="9"/>
  <c r="H40" i="9"/>
  <c r="G40" i="9"/>
  <c r="F40" i="9"/>
  <c r="E40" i="9"/>
  <c r="D40" i="9"/>
  <c r="C40" i="9"/>
  <c r="B40" i="9"/>
  <c r="M39" i="9"/>
  <c r="L39" i="9"/>
  <c r="K39" i="9"/>
  <c r="J39" i="9"/>
  <c r="I39" i="9"/>
  <c r="H39" i="9"/>
  <c r="G39" i="9"/>
  <c r="F39" i="9"/>
  <c r="E39" i="9"/>
  <c r="D39" i="9"/>
  <c r="C39" i="9"/>
  <c r="B39" i="9"/>
  <c r="M38" i="9"/>
  <c r="L38" i="9"/>
  <c r="K38" i="9"/>
  <c r="J38" i="9"/>
  <c r="I38" i="9"/>
  <c r="H38" i="9"/>
  <c r="G38" i="9"/>
  <c r="F38" i="9"/>
  <c r="E38" i="9"/>
  <c r="D38" i="9"/>
  <c r="C38" i="9"/>
  <c r="B38" i="9"/>
  <c r="M37" i="9"/>
  <c r="L37" i="9"/>
  <c r="K37" i="9"/>
  <c r="J37" i="9"/>
  <c r="I37" i="9"/>
  <c r="H37" i="9"/>
  <c r="G37" i="9"/>
  <c r="F37" i="9"/>
  <c r="E37" i="9"/>
  <c r="D37" i="9"/>
  <c r="C37" i="9"/>
  <c r="B37" i="9"/>
  <c r="M36" i="9"/>
  <c r="L36" i="9"/>
  <c r="K36" i="9"/>
  <c r="J36" i="9"/>
  <c r="I36" i="9"/>
  <c r="H36" i="9"/>
  <c r="G36" i="9"/>
  <c r="F36" i="9"/>
  <c r="E36" i="9"/>
  <c r="D36" i="9"/>
  <c r="C36" i="9"/>
  <c r="B36" i="9"/>
  <c r="M35" i="9"/>
  <c r="L35" i="9"/>
  <c r="K35" i="9"/>
  <c r="J35" i="9"/>
  <c r="I35" i="9"/>
  <c r="H35" i="9"/>
  <c r="G35" i="9"/>
  <c r="F35" i="9"/>
  <c r="E35" i="9"/>
  <c r="D35" i="9"/>
  <c r="C35" i="9"/>
  <c r="B35" i="9"/>
  <c r="M34" i="9"/>
  <c r="L34" i="9"/>
  <c r="K34" i="9"/>
  <c r="J34" i="9"/>
  <c r="I34" i="9"/>
  <c r="H34" i="9"/>
  <c r="G34" i="9"/>
  <c r="F34" i="9"/>
  <c r="E34" i="9"/>
  <c r="D34" i="9"/>
  <c r="C34" i="9"/>
  <c r="B34" i="9"/>
  <c r="M33" i="9"/>
  <c r="L33" i="9"/>
  <c r="K33" i="9"/>
  <c r="J33" i="9"/>
  <c r="I33" i="9"/>
  <c r="H33" i="9"/>
  <c r="G33" i="9"/>
  <c r="F33" i="9"/>
  <c r="E33" i="9"/>
  <c r="D33" i="9"/>
  <c r="C33" i="9"/>
  <c r="B33" i="9"/>
  <c r="M32" i="9"/>
  <c r="L32" i="9"/>
  <c r="K32" i="9"/>
  <c r="J32" i="9"/>
  <c r="I32" i="9"/>
  <c r="H32" i="9"/>
  <c r="G32" i="9"/>
  <c r="F32" i="9"/>
  <c r="E32" i="9"/>
  <c r="D32" i="9"/>
  <c r="C32" i="9"/>
  <c r="B32" i="9"/>
  <c r="M31" i="9"/>
  <c r="L31" i="9"/>
  <c r="K31" i="9"/>
  <c r="J31" i="9"/>
  <c r="I31" i="9"/>
  <c r="H31" i="9"/>
  <c r="G31" i="9"/>
  <c r="F31" i="9"/>
  <c r="E31" i="9"/>
  <c r="D31" i="9"/>
  <c r="C31" i="9"/>
  <c r="B31" i="9"/>
  <c r="M30" i="9"/>
  <c r="L30" i="9"/>
  <c r="K30" i="9"/>
  <c r="J30" i="9"/>
  <c r="I30" i="9"/>
  <c r="H30" i="9"/>
  <c r="G30" i="9"/>
  <c r="F30" i="9"/>
  <c r="E30" i="9"/>
  <c r="D30" i="9"/>
  <c r="C30" i="9"/>
  <c r="B30" i="9"/>
  <c r="M29" i="9"/>
  <c r="L29" i="9"/>
  <c r="K29" i="9"/>
  <c r="J29" i="9"/>
  <c r="I29" i="9"/>
  <c r="H29" i="9"/>
  <c r="G29" i="9"/>
  <c r="F29" i="9"/>
  <c r="E29" i="9"/>
  <c r="D29" i="9"/>
  <c r="C29" i="9"/>
  <c r="B29" i="9"/>
  <c r="M28" i="9"/>
  <c r="L28" i="9"/>
  <c r="K28" i="9"/>
  <c r="J28" i="9"/>
  <c r="I28" i="9"/>
  <c r="H28" i="9"/>
  <c r="G28" i="9"/>
  <c r="F28" i="9"/>
  <c r="E28" i="9"/>
  <c r="D28" i="9"/>
  <c r="C28" i="9"/>
  <c r="B28" i="9"/>
  <c r="M27" i="9"/>
  <c r="L27" i="9"/>
  <c r="K27" i="9"/>
  <c r="J27" i="9"/>
  <c r="I27" i="9"/>
  <c r="H27" i="9"/>
  <c r="G27" i="9"/>
  <c r="F27" i="9"/>
  <c r="E27" i="9"/>
  <c r="D27" i="9"/>
  <c r="C27" i="9"/>
  <c r="B27" i="9"/>
  <c r="M24" i="9"/>
  <c r="L24" i="9"/>
  <c r="K24" i="9"/>
  <c r="J24" i="9"/>
  <c r="I24" i="9"/>
  <c r="H24" i="9"/>
  <c r="G24" i="9"/>
  <c r="F24" i="9"/>
  <c r="E24" i="9"/>
  <c r="D24" i="9"/>
  <c r="C24" i="9"/>
  <c r="B24" i="9"/>
  <c r="M23" i="9"/>
  <c r="L23" i="9"/>
  <c r="K23" i="9"/>
  <c r="J23" i="9"/>
  <c r="I23" i="9"/>
  <c r="H23" i="9"/>
  <c r="G23" i="9"/>
  <c r="F23" i="9"/>
  <c r="E23" i="9"/>
  <c r="D23" i="9"/>
  <c r="C23" i="9"/>
  <c r="B23" i="9"/>
  <c r="M22" i="9"/>
  <c r="L22" i="9"/>
  <c r="K22" i="9"/>
  <c r="J22" i="9"/>
  <c r="I22" i="9"/>
  <c r="H22" i="9"/>
  <c r="G22" i="9"/>
  <c r="F22" i="9"/>
  <c r="E22" i="9"/>
  <c r="D22" i="9"/>
  <c r="C22" i="9"/>
  <c r="B22" i="9"/>
  <c r="M21" i="9"/>
  <c r="L21" i="9"/>
  <c r="K21" i="9"/>
  <c r="J21" i="9"/>
  <c r="I21" i="9"/>
  <c r="H21" i="9"/>
  <c r="G21" i="9"/>
  <c r="F21" i="9"/>
  <c r="E21" i="9"/>
  <c r="D21" i="9"/>
  <c r="C21" i="9"/>
  <c r="B21" i="9"/>
  <c r="M20" i="9"/>
  <c r="L20" i="9"/>
  <c r="K20" i="9"/>
  <c r="J20" i="9"/>
  <c r="I20" i="9"/>
  <c r="H20" i="9"/>
  <c r="G20" i="9"/>
  <c r="F20" i="9"/>
  <c r="E20" i="9"/>
  <c r="D20" i="9"/>
  <c r="C20" i="9"/>
  <c r="B20" i="9"/>
  <c r="M19" i="9"/>
  <c r="L19" i="9"/>
  <c r="K19" i="9"/>
  <c r="J19" i="9"/>
  <c r="I19" i="9"/>
  <c r="H19" i="9"/>
  <c r="G19" i="9"/>
  <c r="F19" i="9"/>
  <c r="E19" i="9"/>
  <c r="D19" i="9"/>
  <c r="C19" i="9"/>
  <c r="B19" i="9"/>
  <c r="M18" i="9"/>
  <c r="L18" i="9"/>
  <c r="K18" i="9"/>
  <c r="J18" i="9"/>
  <c r="I18" i="9"/>
  <c r="H18" i="9"/>
  <c r="G18" i="9"/>
  <c r="F18" i="9"/>
  <c r="E18" i="9"/>
  <c r="D18" i="9"/>
  <c r="C18" i="9"/>
  <c r="B18" i="9"/>
  <c r="M17" i="9"/>
  <c r="L17" i="9"/>
  <c r="K17" i="9"/>
  <c r="J17" i="9"/>
  <c r="I17" i="9"/>
  <c r="H17" i="9"/>
  <c r="G17" i="9"/>
  <c r="F17" i="9"/>
  <c r="E17" i="9"/>
  <c r="D17" i="9"/>
  <c r="C17" i="9"/>
  <c r="B17" i="9"/>
  <c r="M16" i="9"/>
  <c r="L16" i="9"/>
  <c r="K16" i="9"/>
  <c r="J16" i="9"/>
  <c r="I16" i="9"/>
  <c r="H16" i="9"/>
  <c r="G16" i="9"/>
  <c r="F16" i="9"/>
  <c r="E16" i="9"/>
  <c r="D16" i="9"/>
  <c r="C16" i="9"/>
  <c r="B16" i="9"/>
  <c r="M15" i="9"/>
  <c r="L15" i="9"/>
  <c r="K15" i="9"/>
  <c r="J15" i="9"/>
  <c r="I15" i="9"/>
  <c r="H15" i="9"/>
  <c r="G15" i="9"/>
  <c r="F15" i="9"/>
  <c r="E15" i="9"/>
  <c r="D15" i="9"/>
  <c r="C15" i="9"/>
  <c r="B15" i="9"/>
  <c r="M14" i="9"/>
  <c r="L14" i="9"/>
  <c r="K14" i="9"/>
  <c r="J14" i="9"/>
  <c r="I14" i="9"/>
  <c r="H14" i="9"/>
  <c r="G14" i="9"/>
  <c r="F14" i="9"/>
  <c r="E14" i="9"/>
  <c r="D14" i="9"/>
  <c r="C14" i="9"/>
  <c r="B14" i="9"/>
  <c r="M13" i="9"/>
  <c r="L13" i="9"/>
  <c r="K13" i="9"/>
  <c r="J13" i="9"/>
  <c r="I13" i="9"/>
  <c r="H13" i="9"/>
  <c r="G13" i="9"/>
  <c r="F13" i="9"/>
  <c r="E13" i="9"/>
  <c r="D13" i="9"/>
  <c r="C13" i="9"/>
  <c r="B13" i="9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L11" i="9"/>
  <c r="K11" i="9"/>
  <c r="J11" i="9"/>
  <c r="I11" i="9"/>
  <c r="H11" i="9"/>
  <c r="G11" i="9"/>
  <c r="F11" i="9"/>
  <c r="E11" i="9"/>
  <c r="D11" i="9"/>
  <c r="C11" i="9"/>
  <c r="B11" i="9"/>
  <c r="M10" i="9"/>
  <c r="L10" i="9"/>
  <c r="K10" i="9"/>
  <c r="J10" i="9"/>
  <c r="I10" i="9"/>
  <c r="H10" i="9"/>
  <c r="G10" i="9"/>
  <c r="F10" i="9"/>
  <c r="E10" i="9"/>
  <c r="D10" i="9"/>
  <c r="C10" i="9"/>
  <c r="B10" i="9"/>
  <c r="M9" i="9"/>
  <c r="L9" i="9"/>
  <c r="K9" i="9"/>
  <c r="J9" i="9"/>
  <c r="I9" i="9"/>
  <c r="H9" i="9"/>
  <c r="G9" i="9"/>
  <c r="F9" i="9"/>
  <c r="E9" i="9"/>
  <c r="D9" i="9"/>
  <c r="C9" i="9"/>
  <c r="B9" i="9"/>
  <c r="M8" i="9"/>
  <c r="L8" i="9"/>
  <c r="K8" i="9"/>
  <c r="J8" i="9"/>
  <c r="I8" i="9"/>
  <c r="H8" i="9"/>
  <c r="G8" i="9"/>
  <c r="F8" i="9"/>
  <c r="E8" i="9"/>
  <c r="D8" i="9"/>
  <c r="C8" i="9"/>
  <c r="B8" i="9"/>
  <c r="M7" i="9"/>
  <c r="L7" i="9"/>
  <c r="K7" i="9"/>
  <c r="J7" i="9"/>
  <c r="I7" i="9"/>
  <c r="H7" i="9"/>
  <c r="G7" i="9"/>
  <c r="F7" i="9"/>
  <c r="E7" i="9"/>
  <c r="D7" i="9"/>
  <c r="C7" i="9"/>
  <c r="B7" i="9"/>
  <c r="M6" i="9"/>
  <c r="L6" i="9"/>
  <c r="K6" i="9"/>
  <c r="J6" i="9"/>
  <c r="I6" i="9"/>
  <c r="H6" i="9"/>
  <c r="G6" i="9"/>
  <c r="F6" i="9"/>
  <c r="E6" i="9"/>
  <c r="D6" i="9"/>
  <c r="C6" i="9"/>
  <c r="B6" i="9"/>
  <c r="M5" i="9"/>
  <c r="L5" i="9"/>
  <c r="K5" i="9"/>
  <c r="J5" i="9"/>
  <c r="I5" i="9"/>
  <c r="H5" i="9"/>
  <c r="G5" i="9"/>
  <c r="F5" i="9"/>
  <c r="E5" i="9"/>
  <c r="D5" i="9"/>
  <c r="C5" i="9"/>
  <c r="B5" i="9"/>
  <c r="M4" i="9"/>
  <c r="L4" i="9"/>
  <c r="K4" i="9"/>
  <c r="J4" i="9"/>
  <c r="I4" i="9"/>
  <c r="H4" i="9"/>
  <c r="G4" i="9"/>
  <c r="F4" i="9"/>
  <c r="E4" i="9"/>
  <c r="D4" i="9"/>
  <c r="C4" i="9"/>
  <c r="B4" i="9"/>
  <c r="M3" i="9"/>
  <c r="L3" i="9"/>
  <c r="K3" i="9"/>
  <c r="J3" i="9"/>
  <c r="I3" i="9"/>
  <c r="H3" i="9"/>
  <c r="G3" i="9"/>
  <c r="F3" i="9"/>
  <c r="E3" i="9"/>
  <c r="D3" i="9"/>
  <c r="C3" i="9"/>
  <c r="B3" i="9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" i="6"/>
  <c r="E24" i="8" l="1"/>
  <c r="C24" i="8"/>
</calcChain>
</file>

<file path=xl/sharedStrings.xml><?xml version="1.0" encoding="utf-8"?>
<sst xmlns="http://schemas.openxmlformats.org/spreadsheetml/2006/main" count="22" uniqueCount="15">
  <si>
    <t>AECO</t>
  </si>
  <si>
    <t>Rockies</t>
  </si>
  <si>
    <t>Sumas</t>
  </si>
  <si>
    <t>Malin</t>
  </si>
  <si>
    <t>Stanfield</t>
  </si>
  <si>
    <t>Year</t>
  </si>
  <si>
    <t>EIA/AEO</t>
  </si>
  <si>
    <t>Date</t>
  </si>
  <si>
    <t>Henry Hub</t>
  </si>
  <si>
    <t>Month</t>
  </si>
  <si>
    <t>2023 IRP</t>
  </si>
  <si>
    <t>2025 IRP (Proposed)</t>
  </si>
  <si>
    <t>Annual</t>
  </si>
  <si>
    <t>Levelized</t>
  </si>
  <si>
    <t>2023 NWPCC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</si>
</sst>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BFBFBF"/>
      </bottom>
      <diagonal/>
    </border>
  </borders>
  <cellStyleXfs count="3">
    <xf numFmtId="0" fontId="0" fillId="0" borderId="0"/>
    <xf numFmtId="0" fontId="3" fillId="0" borderId="1">
      <alignment wrapText="1"/>
    </xf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 wrapText="1"/>
    </xf>
    <xf numFmtId="43" fontId="5" fillId="0" borderId="0" xfId="2" applyFont="1"/>
    <xf numFmtId="43" fontId="5" fillId="0" borderId="0" xfId="0" applyNumberFormat="1" applyFont="1"/>
    <xf numFmtId="8" fontId="4" fillId="0" borderId="0" xfId="0" applyNumberFormat="1" applyFont="1"/>
    <xf numFmtId="0" fontId="1" fillId="0" borderId="0" xfId="0" applyFont="1"/>
    <xf numFmtId="43" fontId="1" fillId="0" borderId="0" xfId="2" applyFont="1"/>
    <xf numFmtId="43" fontId="1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arent row" xfId="1" xr:uid="{0317C596-0BEA-4FC2-9C62-A9FE9329D6B4}"/>
  </cellStyles>
  <dxfs count="0"/>
  <tableStyles count="1" defaultTableStyle="TableStyleMedium2" defaultPivotStyle="PivotStyleLight16">
    <tableStyle name="Invisible" pivot="0" table="0" count="0" xr9:uid="{7BDC5D10-28E9-4C2B-B3E0-B3E5CE94478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Henry Hub Natural Gas Prices</a:t>
            </a:r>
          </a:p>
        </c:rich>
      </c:tx>
      <c:layout>
        <c:manualLayout>
          <c:xMode val="edge"/>
          <c:yMode val="edge"/>
          <c:x val="0.3126291594258816"/>
          <c:y val="1.8518514018053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72304032022699"/>
          <c:y val="0.11447528082159988"/>
          <c:w val="0.84961275821417503"/>
          <c:h val="0.78961923067482487"/>
        </c:manualLayout>
      </c:layout>
      <c:lineChart>
        <c:grouping val="standard"/>
        <c:varyColors val="0"/>
        <c:ser>
          <c:idx val="0"/>
          <c:order val="0"/>
          <c:tx>
            <c:strRef>
              <c:f>'Annual Compare'!$B$3</c:f>
              <c:strCache>
                <c:ptCount val="1"/>
                <c:pt idx="0">
                  <c:v>2023 IRP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'Annual Compare'!$A$4:$A$23</c:f>
              <c:numCache>
                <c:formatCode>General</c:formatCode>
                <c:ptCount val="2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</c:numCache>
            </c:numRef>
          </c:cat>
          <c:val>
            <c:numRef>
              <c:f>'Annual Compare'!$B$4:$B$23</c:f>
              <c:numCache>
                <c:formatCode>_(* #,##0.00_);_(* \(#,##0.00\);_(* "-"??_);_(@_)</c:formatCode>
                <c:ptCount val="20"/>
                <c:pt idx="0">
                  <c:v>3.9028306194994848</c:v>
                </c:pt>
                <c:pt idx="1">
                  <c:v>3.7456498080818239</c:v>
                </c:pt>
                <c:pt idx="2">
                  <c:v>3.7538009403634649</c:v>
                </c:pt>
                <c:pt idx="3">
                  <c:v>3.857125676736989</c:v>
                </c:pt>
                <c:pt idx="4">
                  <c:v>3.9686442248092995</c:v>
                </c:pt>
                <c:pt idx="5">
                  <c:v>4.0867962802672961</c:v>
                </c:pt>
                <c:pt idx="6">
                  <c:v>4.2000875269192885</c:v>
                </c:pt>
                <c:pt idx="7">
                  <c:v>4.3540944550145833</c:v>
                </c:pt>
                <c:pt idx="8">
                  <c:v>4.4240604745686687</c:v>
                </c:pt>
                <c:pt idx="9">
                  <c:v>4.5144340540361672</c:v>
                </c:pt>
                <c:pt idx="10">
                  <c:v>4.6275280522551236</c:v>
                </c:pt>
                <c:pt idx="11">
                  <c:v>4.7648426516918523</c:v>
                </c:pt>
                <c:pt idx="12">
                  <c:v>4.9092299390394167</c:v>
                </c:pt>
                <c:pt idx="13">
                  <c:v>5.0795444406770827</c:v>
                </c:pt>
                <c:pt idx="14">
                  <c:v>5.3391817510817203</c:v>
                </c:pt>
                <c:pt idx="15">
                  <c:v>5.5069806546861964</c:v>
                </c:pt>
                <c:pt idx="16">
                  <c:v>5.6845296108889061</c:v>
                </c:pt>
                <c:pt idx="17">
                  <c:v>5.9170080598234467</c:v>
                </c:pt>
                <c:pt idx="18">
                  <c:v>6.0975168304374829</c:v>
                </c:pt>
                <c:pt idx="19">
                  <c:v>6.375311163647476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7B-4148-BF6A-814280A28E15}"/>
            </c:ext>
          </c:extLst>
        </c:ser>
        <c:ser>
          <c:idx val="1"/>
          <c:order val="1"/>
          <c:tx>
            <c:strRef>
              <c:f>'Annual Compare'!$C$3</c:f>
              <c:strCache>
                <c:ptCount val="1"/>
                <c:pt idx="0">
                  <c:v>2025 IRP (Proposed)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'Annual Compare'!$A$4:$A$23</c:f>
              <c:numCache>
                <c:formatCode>General</c:formatCode>
                <c:ptCount val="2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  <c:pt idx="10">
                  <c:v>2036</c:v>
                </c:pt>
                <c:pt idx="11">
                  <c:v>2037</c:v>
                </c:pt>
                <c:pt idx="12">
                  <c:v>2038</c:v>
                </c:pt>
                <c:pt idx="13">
                  <c:v>2039</c:v>
                </c:pt>
                <c:pt idx="14">
                  <c:v>2040</c:v>
                </c:pt>
                <c:pt idx="15">
                  <c:v>2041</c:v>
                </c:pt>
                <c:pt idx="16">
                  <c:v>2042</c:v>
                </c:pt>
                <c:pt idx="17">
                  <c:v>2043</c:v>
                </c:pt>
                <c:pt idx="18">
                  <c:v>2044</c:v>
                </c:pt>
                <c:pt idx="19">
                  <c:v>2045</c:v>
                </c:pt>
              </c:numCache>
            </c:numRef>
          </c:cat>
          <c:val>
            <c:numRef>
              <c:f>'Annual Compare'!$C$4:$C$23</c:f>
              <c:numCache>
                <c:formatCode>_(* #,##0.00_);_(* \(#,##0.00\);_(* "-"??_);_(@_)</c:formatCode>
                <c:ptCount val="20"/>
                <c:pt idx="0">
                  <c:v>3.8173616438356164</c:v>
                </c:pt>
                <c:pt idx="1">
                  <c:v>3.9232923380206608</c:v>
                </c:pt>
                <c:pt idx="2">
                  <c:v>3.9874216546653174</c:v>
                </c:pt>
                <c:pt idx="3">
                  <c:v>3.9997798304064052</c:v>
                </c:pt>
                <c:pt idx="4">
                  <c:v>4.0961516482489566</c:v>
                </c:pt>
                <c:pt idx="5">
                  <c:v>4.2743094022212009</c:v>
                </c:pt>
                <c:pt idx="6">
                  <c:v>4.5240484463779396</c:v>
                </c:pt>
                <c:pt idx="7">
                  <c:v>4.7787937270440981</c:v>
                </c:pt>
                <c:pt idx="8">
                  <c:v>4.9464718702854427</c:v>
                </c:pt>
                <c:pt idx="9">
                  <c:v>5.233526472432299</c:v>
                </c:pt>
                <c:pt idx="10">
                  <c:v>5.4003575826777741</c:v>
                </c:pt>
                <c:pt idx="11">
                  <c:v>5.6498791443119689</c:v>
                </c:pt>
                <c:pt idx="12">
                  <c:v>5.8539228176799165</c:v>
                </c:pt>
                <c:pt idx="13">
                  <c:v>5.9333688727667679</c:v>
                </c:pt>
                <c:pt idx="14">
                  <c:v>6.3627829510874703</c:v>
                </c:pt>
                <c:pt idx="15">
                  <c:v>6.71999839937431</c:v>
                </c:pt>
                <c:pt idx="16">
                  <c:v>6.8837735230757087</c:v>
                </c:pt>
                <c:pt idx="17">
                  <c:v>7.1604688999106108</c:v>
                </c:pt>
                <c:pt idx="18">
                  <c:v>7.440639829084656</c:v>
                </c:pt>
                <c:pt idx="19">
                  <c:v>7.7390220293439933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7B-4148-BF6A-814280A28E15}"/>
            </c:ext>
          </c:extLst>
        </c:ser>
        <c:ser>
          <c:idx val="2"/>
          <c:order val="2"/>
          <c:tx>
            <c:strRef>
              <c:f>'Annual Compare'!$G$3</c:f>
              <c:strCache>
                <c:ptCount val="1"/>
                <c:pt idx="0">
                  <c:v>2023 NWPCC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'Annual Compare'!$G$4:$G$23</c:f>
              <c:numCache>
                <c:formatCode>_(* #,##0.00_);_(* \(#,##0.00\);_(* "-"??_);_(@_)</c:formatCode>
                <c:ptCount val="20"/>
                <c:pt idx="0">
                  <c:v>4.0999999999999996</c:v>
                </c:pt>
                <c:pt idx="1">
                  <c:v>4.07</c:v>
                </c:pt>
                <c:pt idx="2">
                  <c:v>4</c:v>
                </c:pt>
                <c:pt idx="3">
                  <c:v>3.98</c:v>
                </c:pt>
                <c:pt idx="4">
                  <c:v>4.3</c:v>
                </c:pt>
                <c:pt idx="5">
                  <c:v>4.5</c:v>
                </c:pt>
                <c:pt idx="6">
                  <c:v>4.8</c:v>
                </c:pt>
                <c:pt idx="7">
                  <c:v>4.9000000000000004</c:v>
                </c:pt>
                <c:pt idx="8">
                  <c:v>5.0999999999999996</c:v>
                </c:pt>
                <c:pt idx="9">
                  <c:v>5.55</c:v>
                </c:pt>
                <c:pt idx="10">
                  <c:v>5.85</c:v>
                </c:pt>
                <c:pt idx="11">
                  <c:v>5.95</c:v>
                </c:pt>
                <c:pt idx="12">
                  <c:v>6.1</c:v>
                </c:pt>
                <c:pt idx="13">
                  <c:v>6.4</c:v>
                </c:pt>
                <c:pt idx="14">
                  <c:v>6.95</c:v>
                </c:pt>
                <c:pt idx="15">
                  <c:v>7.19</c:v>
                </c:pt>
                <c:pt idx="16">
                  <c:v>7.37</c:v>
                </c:pt>
                <c:pt idx="17">
                  <c:v>7.63</c:v>
                </c:pt>
                <c:pt idx="18">
                  <c:v>7.69</c:v>
                </c:pt>
                <c:pt idx="19">
                  <c:v>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7B-4148-BF6A-814280A28E15}"/>
            </c:ext>
          </c:extLst>
        </c:ser>
        <c:ser>
          <c:idx val="3"/>
          <c:order val="3"/>
          <c:tx>
            <c:strRef>
              <c:f>'Annual Compare'!$H$3</c:f>
              <c:strCache>
                <c:ptCount val="1"/>
                <c:pt idx="0">
                  <c:v>EIA/AEO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'Annual Compare'!$H$4:$H$23</c:f>
              <c:numCache>
                <c:formatCode>_(* #,##0.00_);_(* \(#,##0.00\);_(* "-"??_);_(@_)</c:formatCode>
                <c:ptCount val="20"/>
                <c:pt idx="0">
                  <c:v>3.4119341478887577</c:v>
                </c:pt>
                <c:pt idx="1">
                  <c:v>3.2435859643606801</c:v>
                </c:pt>
                <c:pt idx="2">
                  <c:v>3.2518735752886148</c:v>
                </c:pt>
                <c:pt idx="3">
                  <c:v>3.3530106962055046</c:v>
                </c:pt>
                <c:pt idx="4">
                  <c:v>3.5347688087642792</c:v>
                </c:pt>
                <c:pt idx="5">
                  <c:v>3.7771321479059425</c:v>
                </c:pt>
                <c:pt idx="6">
                  <c:v>4.0738466673935942</c:v>
                </c:pt>
                <c:pt idx="7">
                  <c:v>4.4415338366408568</c:v>
                </c:pt>
                <c:pt idx="8">
                  <c:v>4.7502707410028941</c:v>
                </c:pt>
                <c:pt idx="9">
                  <c:v>5.014924165248309</c:v>
                </c:pt>
                <c:pt idx="10">
                  <c:v>5.1472032160783314</c:v>
                </c:pt>
                <c:pt idx="11">
                  <c:v>5.3244835295977442</c:v>
                </c:pt>
                <c:pt idx="12">
                  <c:v>5.6293648850697844</c:v>
                </c:pt>
                <c:pt idx="13">
                  <c:v>5.6384251491910184</c:v>
                </c:pt>
                <c:pt idx="14">
                  <c:v>5.9918884080050292</c:v>
                </c:pt>
                <c:pt idx="15">
                  <c:v>6.2567371546970616</c:v>
                </c:pt>
                <c:pt idx="16">
                  <c:v>6.3852297711864034</c:v>
                </c:pt>
                <c:pt idx="17">
                  <c:v>6.4284065249480351</c:v>
                </c:pt>
                <c:pt idx="18">
                  <c:v>6.5152423476779395</c:v>
                </c:pt>
                <c:pt idx="19">
                  <c:v>6.6609319776199589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7B-4148-BF6A-814280A28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0815199"/>
        <c:axId val="660815615"/>
      </c:lineChart>
      <c:catAx>
        <c:axId val="660815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0815615"/>
        <c:crosses val="autoZero"/>
        <c:auto val="1"/>
        <c:lblAlgn val="ctr"/>
        <c:lblOffset val="100"/>
        <c:noMultiLvlLbl val="0"/>
      </c:catAx>
      <c:valAx>
        <c:axId val="660815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400" b="1"/>
                  <a:t>$ per Dth (Nominal)</a:t>
                </a:r>
              </a:p>
            </c:rich>
          </c:tx>
          <c:layout>
            <c:manualLayout>
              <c:xMode val="edge"/>
              <c:yMode val="edge"/>
              <c:x val="1.1413017688347514E-2"/>
              <c:y val="0.268952982173378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081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52645560327435"/>
          <c:y val="0.8396619909443982"/>
          <c:w val="0.63551112155907907"/>
          <c:h val="4.9226924947281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609598</xdr:colOff>
      <xdr:row>2</xdr:row>
      <xdr:rowOff>9524</xdr:rowOff>
    </xdr:from>
    <xdr:to>
      <xdr:col>21</xdr:col>
      <xdr:colOff>133349</xdr:colOff>
      <xdr:row>23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6E20DA-8B18-4AE8-F96E-5D30591573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38FB-28A1-40F8-8B30-5E23D4F51043}">
  <sheetPr>
    <tabColor theme="9" tint="0.79998168889431442"/>
  </sheetPr>
  <dimension ref="A1:I26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3" sqref="C3"/>
    </sheetView>
  </sheetViews>
  <sheetFormatPr defaultRowHeight="12.75" x14ac:dyDescent="0.2"/>
  <cols>
    <col min="1" max="1" width="10.140625" style="7" bestFit="1" customWidth="1"/>
    <col min="2" max="2" width="5.5703125" style="7" bestFit="1" customWidth="1"/>
    <col min="3" max="3" width="7" style="7" bestFit="1" customWidth="1"/>
    <col min="4" max="4" width="10.42578125" style="7" bestFit="1" customWidth="1"/>
    <col min="5" max="5" width="7.140625" style="7" bestFit="1" customWidth="1"/>
    <col min="6" max="6" width="7.85546875" style="7" bestFit="1" customWidth="1"/>
    <col min="7" max="8" width="7.140625" style="7" bestFit="1" customWidth="1"/>
    <col min="9" max="9" width="9.140625" style="7" bestFit="1" customWidth="1"/>
    <col min="10" max="16384" width="9.140625" style="7"/>
  </cols>
  <sheetData>
    <row r="1" spans="1:9" x14ac:dyDescent="0.2">
      <c r="A1" s="7" t="s">
        <v>7</v>
      </c>
      <c r="B1" s="7" t="s">
        <v>5</v>
      </c>
      <c r="C1" s="7" t="s">
        <v>9</v>
      </c>
      <c r="D1" s="7" t="s">
        <v>8</v>
      </c>
      <c r="E1" s="7" t="s">
        <v>0</v>
      </c>
      <c r="F1" s="7" t="s">
        <v>1</v>
      </c>
      <c r="G1" s="7" t="s">
        <v>2</v>
      </c>
      <c r="H1" s="7" t="s">
        <v>3</v>
      </c>
      <c r="I1" s="7" t="s">
        <v>4</v>
      </c>
    </row>
    <row r="2" spans="1:9" x14ac:dyDescent="0.2">
      <c r="A2" s="10">
        <f>DATE(B2,C2,1)</f>
        <v>45292</v>
      </c>
      <c r="B2" s="7">
        <v>2024</v>
      </c>
      <c r="C2" s="7">
        <v>1</v>
      </c>
      <c r="D2" s="11">
        <v>2.4910000000000001</v>
      </c>
      <c r="E2" s="11">
        <v>1.7564531680831013</v>
      </c>
      <c r="F2" s="11">
        <v>2.8800603463830861</v>
      </c>
      <c r="G2" s="11">
        <v>2.492145705671633</v>
      </c>
      <c r="H2" s="11">
        <v>2.8217980603139283</v>
      </c>
      <c r="I2" s="11">
        <v>2.5452516169157611</v>
      </c>
    </row>
    <row r="3" spans="1:9" x14ac:dyDescent="0.2">
      <c r="A3" s="10">
        <f t="shared" ref="A3:A66" si="0">DATE(B3,C3,1)</f>
        <v>45323</v>
      </c>
      <c r="B3" s="7">
        <v>2024</v>
      </c>
      <c r="C3" s="7">
        <v>2</v>
      </c>
      <c r="D3" s="11">
        <v>2.4249999999999998</v>
      </c>
      <c r="E3" s="11">
        <v>1.7307603236109599</v>
      </c>
      <c r="F3" s="11">
        <v>2.5687675071445795</v>
      </c>
      <c r="G3" s="11">
        <v>2.2820706795278558</v>
      </c>
      <c r="H3" s="11">
        <v>2.428996103641583</v>
      </c>
      <c r="I3" s="11">
        <v>2.24700457541757</v>
      </c>
    </row>
    <row r="4" spans="1:9" x14ac:dyDescent="0.2">
      <c r="A4" s="10">
        <f t="shared" si="0"/>
        <v>45352</v>
      </c>
      <c r="B4" s="7">
        <v>2024</v>
      </c>
      <c r="C4" s="7">
        <v>3</v>
      </c>
      <c r="D4" s="11">
        <v>2.3180000000000001</v>
      </c>
      <c r="E4" s="11">
        <v>1.6965893420051863</v>
      </c>
      <c r="F4" s="11">
        <v>2.2105856021115455</v>
      </c>
      <c r="G4" s="11">
        <v>1.9272228921876884</v>
      </c>
      <c r="H4" s="11">
        <v>2.266147542447865</v>
      </c>
      <c r="I4" s="11">
        <v>2.0937796467495335</v>
      </c>
    </row>
    <row r="5" spans="1:9" x14ac:dyDescent="0.2">
      <c r="A5" s="10">
        <f t="shared" si="0"/>
        <v>45383</v>
      </c>
      <c r="B5" s="7">
        <v>2024</v>
      </c>
      <c r="C5" s="7">
        <v>4</v>
      </c>
      <c r="D5" s="11">
        <v>2.3330000000000002</v>
      </c>
      <c r="E5" s="11">
        <v>1.5575333926304704</v>
      </c>
      <c r="F5" s="11">
        <v>2.1754193262987296</v>
      </c>
      <c r="G5" s="11">
        <v>1.943465938775095</v>
      </c>
      <c r="H5" s="11">
        <v>2.1550165040717988</v>
      </c>
      <c r="I5" s="11">
        <v>1.9826142288628659</v>
      </c>
    </row>
    <row r="6" spans="1:9" x14ac:dyDescent="0.2">
      <c r="A6" s="10">
        <f t="shared" si="0"/>
        <v>45413</v>
      </c>
      <c r="B6" s="7">
        <v>2024</v>
      </c>
      <c r="C6" s="7">
        <v>5</v>
      </c>
      <c r="D6" s="11">
        <v>2.415</v>
      </c>
      <c r="E6" s="11">
        <v>1.5922819332103013</v>
      </c>
      <c r="F6" s="11">
        <v>2.2183892211232186</v>
      </c>
      <c r="G6" s="11">
        <v>2.0605909409104255</v>
      </c>
      <c r="H6" s="11">
        <v>2.2151941813617628</v>
      </c>
      <c r="I6" s="11">
        <v>2.0354754625071028</v>
      </c>
    </row>
    <row r="7" spans="1:9" x14ac:dyDescent="0.2">
      <c r="A7" s="10">
        <f t="shared" si="0"/>
        <v>45444</v>
      </c>
      <c r="B7" s="7">
        <v>2024</v>
      </c>
      <c r="C7" s="7">
        <v>6</v>
      </c>
      <c r="D7" s="11">
        <v>2.57</v>
      </c>
      <c r="E7" s="11">
        <v>1.8871304582173472</v>
      </c>
      <c r="F7" s="11">
        <v>2.4458246870463385</v>
      </c>
      <c r="G7" s="11">
        <v>2.1849198098590632</v>
      </c>
      <c r="H7" s="11">
        <v>2.1667286926712443</v>
      </c>
      <c r="I7" s="11">
        <v>2.1759966133006712</v>
      </c>
    </row>
    <row r="8" spans="1:9" x14ac:dyDescent="0.2">
      <c r="A8" s="10">
        <f t="shared" si="0"/>
        <v>45474</v>
      </c>
      <c r="B8" s="7">
        <v>2024</v>
      </c>
      <c r="C8" s="7">
        <v>7</v>
      </c>
      <c r="D8" s="11">
        <v>2.7149999999999999</v>
      </c>
      <c r="E8" s="11">
        <v>2.0470145447725496</v>
      </c>
      <c r="F8" s="11">
        <v>2.4557612143762677</v>
      </c>
      <c r="G8" s="11">
        <v>2.3351904604322087</v>
      </c>
      <c r="H8" s="11">
        <v>2.5401659685453799</v>
      </c>
      <c r="I8" s="11">
        <v>2.3580579243368405</v>
      </c>
    </row>
    <row r="9" spans="1:9" x14ac:dyDescent="0.2">
      <c r="A9" s="10">
        <f t="shared" si="0"/>
        <v>45505</v>
      </c>
      <c r="B9" s="7">
        <v>2024</v>
      </c>
      <c r="C9" s="7">
        <v>8</v>
      </c>
      <c r="D9" s="11">
        <v>2.7589999999999999</v>
      </c>
      <c r="E9" s="11">
        <v>1.9052640383095012</v>
      </c>
      <c r="F9" s="11">
        <v>2.5812307487285113</v>
      </c>
      <c r="G9" s="11">
        <v>2.329226534440251</v>
      </c>
      <c r="H9" s="11">
        <v>2.5628373804650653</v>
      </c>
      <c r="I9" s="11">
        <v>2.3922989241925281</v>
      </c>
    </row>
    <row r="10" spans="1:9" x14ac:dyDescent="0.2">
      <c r="A10" s="10">
        <f t="shared" si="0"/>
        <v>45536</v>
      </c>
      <c r="B10" s="7">
        <v>2024</v>
      </c>
      <c r="C10" s="7">
        <v>9</v>
      </c>
      <c r="D10" s="11">
        <v>2.7290000000000001</v>
      </c>
      <c r="E10" s="11">
        <v>1.7721276673457602</v>
      </c>
      <c r="F10" s="11">
        <v>2.5427928761630589</v>
      </c>
      <c r="G10" s="11">
        <v>2.2893869781428546</v>
      </c>
      <c r="H10" s="11">
        <v>2.5352178947637678</v>
      </c>
      <c r="I10" s="11">
        <v>2.434138739536051</v>
      </c>
    </row>
    <row r="11" spans="1:9" x14ac:dyDescent="0.2">
      <c r="A11" s="10">
        <f t="shared" si="0"/>
        <v>45566</v>
      </c>
      <c r="B11" s="7">
        <v>2024</v>
      </c>
      <c r="C11" s="7">
        <v>10</v>
      </c>
      <c r="D11" s="11">
        <v>2.794</v>
      </c>
      <c r="E11" s="11">
        <v>1.8488815007405266</v>
      </c>
      <c r="F11" s="11">
        <v>2.595626168175218</v>
      </c>
      <c r="G11" s="11">
        <v>2.3847258288300415</v>
      </c>
      <c r="H11" s="11">
        <v>2.6214799084458908</v>
      </c>
      <c r="I11" s="11">
        <v>2.5064747390117814</v>
      </c>
    </row>
    <row r="12" spans="1:9" x14ac:dyDescent="0.2">
      <c r="A12" s="10">
        <f t="shared" si="0"/>
        <v>45597</v>
      </c>
      <c r="B12" s="7">
        <v>2024</v>
      </c>
      <c r="C12" s="7">
        <v>11</v>
      </c>
      <c r="D12" s="11">
        <v>3.129</v>
      </c>
      <c r="E12" s="11">
        <v>2.144358456961756</v>
      </c>
      <c r="F12" s="11">
        <v>3.3022339170039703</v>
      </c>
      <c r="G12" s="11">
        <v>3.0491750772957129</v>
      </c>
      <c r="H12" s="11">
        <v>3.1219941169010736</v>
      </c>
      <c r="I12" s="11">
        <v>2.8985044372926105</v>
      </c>
    </row>
    <row r="13" spans="1:9" x14ac:dyDescent="0.2">
      <c r="A13" s="10">
        <f t="shared" si="0"/>
        <v>45627</v>
      </c>
      <c r="B13" s="7">
        <v>2024</v>
      </c>
      <c r="C13" s="7">
        <v>12</v>
      </c>
      <c r="D13" s="11">
        <v>3.5550000000000002</v>
      </c>
      <c r="E13" s="11">
        <v>2.604263155912184</v>
      </c>
      <c r="F13" s="11">
        <v>4.0999051062474452</v>
      </c>
      <c r="G13" s="11">
        <v>3.7732626814194012</v>
      </c>
      <c r="H13" s="11">
        <v>3.7684838319476475</v>
      </c>
      <c r="I13" s="11">
        <v>3.418879260399398</v>
      </c>
    </row>
    <row r="14" spans="1:9" x14ac:dyDescent="0.2">
      <c r="A14" s="10">
        <f t="shared" si="0"/>
        <v>45658</v>
      </c>
      <c r="B14" s="7">
        <v>2025</v>
      </c>
      <c r="C14" s="7">
        <v>1</v>
      </c>
      <c r="D14" s="11">
        <v>3.8159999999999998</v>
      </c>
      <c r="E14" s="11">
        <v>2.8254807624484979</v>
      </c>
      <c r="F14" s="11">
        <v>4.1083457996608903</v>
      </c>
      <c r="G14" s="11">
        <v>3.715048207962949</v>
      </c>
      <c r="H14" s="11">
        <v>4.0827672829619814</v>
      </c>
      <c r="I14" s="11">
        <v>3.821846111441765</v>
      </c>
    </row>
    <row r="15" spans="1:9" x14ac:dyDescent="0.2">
      <c r="A15" s="10">
        <f t="shared" si="0"/>
        <v>45689</v>
      </c>
      <c r="B15" s="7">
        <v>2025</v>
      </c>
      <c r="C15" s="7">
        <v>2</v>
      </c>
      <c r="D15" s="11">
        <v>3.7160000000000002</v>
      </c>
      <c r="E15" s="11">
        <v>2.7315049284517263</v>
      </c>
      <c r="F15" s="11">
        <v>3.7820740343313406</v>
      </c>
      <c r="G15" s="11">
        <v>3.2566423543633336</v>
      </c>
      <c r="H15" s="11">
        <v>3.7599028363192906</v>
      </c>
      <c r="I15" s="11">
        <v>3.4193441102925672</v>
      </c>
    </row>
    <row r="16" spans="1:9" x14ac:dyDescent="0.2">
      <c r="A16" s="10">
        <f t="shared" si="0"/>
        <v>45717</v>
      </c>
      <c r="B16" s="7">
        <v>2025</v>
      </c>
      <c r="C16" s="7">
        <v>3</v>
      </c>
      <c r="D16" s="11">
        <v>3.423</v>
      </c>
      <c r="E16" s="11">
        <v>2.5034820694366196</v>
      </c>
      <c r="F16" s="11">
        <v>3.3236121846888476</v>
      </c>
      <c r="G16" s="11">
        <v>2.8784181894894085</v>
      </c>
      <c r="H16" s="11">
        <v>3.4340297650016014</v>
      </c>
      <c r="I16" s="11">
        <v>3.0342549751490715</v>
      </c>
    </row>
    <row r="17" spans="1:9" x14ac:dyDescent="0.2">
      <c r="A17" s="10">
        <f t="shared" si="0"/>
        <v>45748</v>
      </c>
      <c r="B17" s="7">
        <v>2025</v>
      </c>
      <c r="C17" s="7">
        <v>4</v>
      </c>
      <c r="D17" s="11">
        <v>3.1269999999999998</v>
      </c>
      <c r="E17" s="11">
        <v>2.0904684581404496</v>
      </c>
      <c r="F17" s="11">
        <v>2.9957249282035039</v>
      </c>
      <c r="G17" s="11">
        <v>2.3910086584665335</v>
      </c>
      <c r="H17" s="11">
        <v>3.0337477332228415</v>
      </c>
      <c r="I17" s="11">
        <v>2.6332978196032935</v>
      </c>
    </row>
    <row r="18" spans="1:9" x14ac:dyDescent="0.2">
      <c r="A18" s="10">
        <f t="shared" si="0"/>
        <v>45778</v>
      </c>
      <c r="B18" s="7">
        <v>2025</v>
      </c>
      <c r="C18" s="7">
        <v>5</v>
      </c>
      <c r="D18" s="11">
        <v>3.14</v>
      </c>
      <c r="E18" s="11">
        <v>2.1754227360473832</v>
      </c>
      <c r="F18" s="11">
        <v>2.9865910456452567</v>
      </c>
      <c r="G18" s="11">
        <v>2.3972832418737764</v>
      </c>
      <c r="H18" s="11">
        <v>2.969725010608208</v>
      </c>
      <c r="I18" s="11">
        <v>2.5246836146117255</v>
      </c>
    </row>
    <row r="19" spans="1:9" x14ac:dyDescent="0.2">
      <c r="A19" s="10">
        <f t="shared" si="0"/>
        <v>45809</v>
      </c>
      <c r="B19" s="7">
        <v>2025</v>
      </c>
      <c r="C19" s="7">
        <v>6</v>
      </c>
      <c r="D19" s="11">
        <v>3.2770000000000001</v>
      </c>
      <c r="E19" s="11">
        <v>2.2744725223200772</v>
      </c>
      <c r="F19" s="11">
        <v>3.3129028115268402</v>
      </c>
      <c r="G19" s="11">
        <v>2.3495819842146952</v>
      </c>
      <c r="H19" s="11">
        <v>2.438620730308934</v>
      </c>
      <c r="I19" s="11">
        <v>2.5698725590622624</v>
      </c>
    </row>
    <row r="20" spans="1:9" x14ac:dyDescent="0.2">
      <c r="A20" s="10">
        <f t="shared" si="0"/>
        <v>45839</v>
      </c>
      <c r="B20" s="7">
        <v>2025</v>
      </c>
      <c r="C20" s="7">
        <v>7</v>
      </c>
      <c r="D20" s="11">
        <v>3.411</v>
      </c>
      <c r="E20" s="11">
        <v>2.2519594803355227</v>
      </c>
      <c r="F20" s="11">
        <v>3.137349694340914</v>
      </c>
      <c r="G20" s="11">
        <v>2.9540448487538487</v>
      </c>
      <c r="H20" s="11">
        <v>3.2466314606445636</v>
      </c>
      <c r="I20" s="11">
        <v>3.0281495989091991</v>
      </c>
    </row>
    <row r="21" spans="1:9" x14ac:dyDescent="0.2">
      <c r="A21" s="10">
        <f t="shared" si="0"/>
        <v>45870</v>
      </c>
      <c r="B21" s="7">
        <v>2025</v>
      </c>
      <c r="C21" s="7">
        <v>8</v>
      </c>
      <c r="D21" s="11">
        <v>3.444</v>
      </c>
      <c r="E21" s="11">
        <v>2.2461975586512226</v>
      </c>
      <c r="F21" s="11">
        <v>3.3086870253264773</v>
      </c>
      <c r="G21" s="11">
        <v>2.9676380059090159</v>
      </c>
      <c r="H21" s="11">
        <v>3.3521091172940296</v>
      </c>
      <c r="I21" s="11">
        <v>3.0382351708590596</v>
      </c>
    </row>
    <row r="22" spans="1:9" x14ac:dyDescent="0.2">
      <c r="A22" s="10">
        <f t="shared" si="0"/>
        <v>45901</v>
      </c>
      <c r="B22" s="7">
        <v>2025</v>
      </c>
      <c r="C22" s="7">
        <v>9</v>
      </c>
      <c r="D22" s="11">
        <v>3.4060000000000001</v>
      </c>
      <c r="E22" s="11">
        <v>1.9914032174727567</v>
      </c>
      <c r="F22" s="11">
        <v>3.3055003455574807</v>
      </c>
      <c r="G22" s="11">
        <v>2.9114655607785864</v>
      </c>
      <c r="H22" s="11">
        <v>3.3021522534395356</v>
      </c>
      <c r="I22" s="11">
        <v>3.0441359404518225</v>
      </c>
    </row>
    <row r="23" spans="1:9" x14ac:dyDescent="0.2">
      <c r="A23" s="10">
        <f t="shared" si="0"/>
        <v>45931</v>
      </c>
      <c r="B23" s="7">
        <v>2025</v>
      </c>
      <c r="C23" s="7">
        <v>10</v>
      </c>
      <c r="D23" s="11">
        <v>3.4660000000000002</v>
      </c>
      <c r="E23" s="11">
        <v>2.1563442913972288</v>
      </c>
      <c r="F23" s="11">
        <v>3.3426502620032048</v>
      </c>
      <c r="G23" s="11">
        <v>3.0856155150428304</v>
      </c>
      <c r="H23" s="11">
        <v>3.3517298090688081</v>
      </c>
      <c r="I23" s="11">
        <v>3.2243705679435264</v>
      </c>
    </row>
    <row r="24" spans="1:9" x14ac:dyDescent="0.2">
      <c r="A24" s="10">
        <f t="shared" si="0"/>
        <v>45962</v>
      </c>
      <c r="B24" s="7">
        <v>2025</v>
      </c>
      <c r="C24" s="7">
        <v>11</v>
      </c>
      <c r="D24" s="11">
        <v>3.778</v>
      </c>
      <c r="E24" s="11">
        <v>2.7733871721413168</v>
      </c>
      <c r="F24" s="11">
        <v>3.9884362294048352</v>
      </c>
      <c r="G24" s="11">
        <v>3.7415990952652307</v>
      </c>
      <c r="H24" s="11">
        <v>3.758140528234553</v>
      </c>
      <c r="I24" s="11">
        <v>3.6415968079322307</v>
      </c>
    </row>
    <row r="25" spans="1:9" x14ac:dyDescent="0.2">
      <c r="A25" s="10">
        <f t="shared" si="0"/>
        <v>45992</v>
      </c>
      <c r="B25" s="7">
        <v>2025</v>
      </c>
      <c r="C25" s="7">
        <v>12</v>
      </c>
      <c r="D25" s="11">
        <v>4.165</v>
      </c>
      <c r="E25" s="11">
        <v>3.5150406337930775</v>
      </c>
      <c r="F25" s="11">
        <v>4.775915730900322</v>
      </c>
      <c r="G25" s="11">
        <v>4.5240012951398274</v>
      </c>
      <c r="H25" s="11">
        <v>4.3050607848205242</v>
      </c>
      <c r="I25" s="11">
        <v>4.0863114340020239</v>
      </c>
    </row>
    <row r="26" spans="1:9" x14ac:dyDescent="0.2">
      <c r="A26" s="10">
        <f t="shared" si="0"/>
        <v>46023</v>
      </c>
      <c r="B26" s="7">
        <v>2026</v>
      </c>
      <c r="C26" s="7">
        <v>1</v>
      </c>
      <c r="D26" s="11">
        <v>4.3959999999999999</v>
      </c>
      <c r="E26" s="11">
        <v>3.3459926299449578</v>
      </c>
      <c r="F26" s="11">
        <v>4.7182043995210039</v>
      </c>
      <c r="G26" s="11">
        <v>4.5077414454324272</v>
      </c>
      <c r="H26" s="11">
        <v>4.7258577146046044</v>
      </c>
      <c r="I26" s="11">
        <v>4.5090157427976951</v>
      </c>
    </row>
    <row r="27" spans="1:9" x14ac:dyDescent="0.2">
      <c r="A27" s="10">
        <f t="shared" si="0"/>
        <v>46054</v>
      </c>
      <c r="B27" s="7">
        <v>2026</v>
      </c>
      <c r="C27" s="7">
        <v>2</v>
      </c>
      <c r="D27" s="11">
        <v>4.258</v>
      </c>
      <c r="E27" s="11">
        <v>3.0428172825958333</v>
      </c>
      <c r="F27" s="11">
        <v>4.3323332605671121</v>
      </c>
      <c r="G27" s="11">
        <v>4.1678423840519301</v>
      </c>
      <c r="H27" s="11">
        <v>4.3074808899227612</v>
      </c>
      <c r="I27" s="11">
        <v>3.987487436076036</v>
      </c>
    </row>
    <row r="28" spans="1:9" x14ac:dyDescent="0.2">
      <c r="A28" s="10">
        <f t="shared" si="0"/>
        <v>46082</v>
      </c>
      <c r="B28" s="7">
        <v>2026</v>
      </c>
      <c r="C28" s="7">
        <v>3</v>
      </c>
      <c r="D28" s="11">
        <v>3.81</v>
      </c>
      <c r="E28" s="11">
        <v>2.483856565101354</v>
      </c>
      <c r="F28" s="11">
        <v>3.7063729554780944</v>
      </c>
      <c r="G28" s="11">
        <v>3.3702169939796378</v>
      </c>
      <c r="H28" s="11">
        <v>3.7688837822180732</v>
      </c>
      <c r="I28" s="11">
        <v>3.472760620605067</v>
      </c>
    </row>
    <row r="29" spans="1:9" x14ac:dyDescent="0.2">
      <c r="A29" s="10">
        <f t="shared" si="0"/>
        <v>46113</v>
      </c>
      <c r="B29" s="7">
        <v>2026</v>
      </c>
      <c r="C29" s="7">
        <v>4</v>
      </c>
      <c r="D29" s="11">
        <v>3.391</v>
      </c>
      <c r="E29" s="11">
        <v>2.1286217468783213</v>
      </c>
      <c r="F29" s="11">
        <v>3.2047815223109288</v>
      </c>
      <c r="G29" s="11">
        <v>2.8633252402983698</v>
      </c>
      <c r="H29" s="11">
        <v>3.2085665571094091</v>
      </c>
      <c r="I29" s="11">
        <v>2.9290270253070578</v>
      </c>
    </row>
    <row r="30" spans="1:9" x14ac:dyDescent="0.2">
      <c r="A30" s="10">
        <f t="shared" si="0"/>
        <v>46143</v>
      </c>
      <c r="B30" s="7">
        <v>2026</v>
      </c>
      <c r="C30" s="7">
        <v>5</v>
      </c>
      <c r="D30" s="11">
        <v>3.3769999999999998</v>
      </c>
      <c r="E30" s="11">
        <v>2.1173081882448463</v>
      </c>
      <c r="F30" s="11">
        <v>3.1467450041288885</v>
      </c>
      <c r="G30" s="11">
        <v>2.8601236692728178</v>
      </c>
      <c r="H30" s="11">
        <v>3.1008533108028584</v>
      </c>
      <c r="I30" s="11">
        <v>2.89819390923217</v>
      </c>
    </row>
    <row r="31" spans="1:9" x14ac:dyDescent="0.2">
      <c r="A31" s="10">
        <f t="shared" si="0"/>
        <v>46174</v>
      </c>
      <c r="B31" s="7">
        <v>2026</v>
      </c>
      <c r="C31" s="7">
        <v>6</v>
      </c>
      <c r="D31" s="11">
        <v>3.5070000000000001</v>
      </c>
      <c r="E31" s="11">
        <v>2.4439157333501234</v>
      </c>
      <c r="F31" s="11">
        <v>3.2817036116452467</v>
      </c>
      <c r="G31" s="11">
        <v>3.0417332028183752</v>
      </c>
      <c r="H31" s="11">
        <v>3.0060504312669165</v>
      </c>
      <c r="I31" s="11">
        <v>3.0260566734953964</v>
      </c>
    </row>
    <row r="32" spans="1:9" x14ac:dyDescent="0.2">
      <c r="A32" s="10">
        <f t="shared" si="0"/>
        <v>46204</v>
      </c>
      <c r="B32" s="7">
        <v>2026</v>
      </c>
      <c r="C32" s="7">
        <v>7</v>
      </c>
      <c r="D32" s="11">
        <v>3.6379999999999999</v>
      </c>
      <c r="E32" s="11">
        <v>2.5381056440057632</v>
      </c>
      <c r="F32" s="11">
        <v>3.3121337173586363</v>
      </c>
      <c r="G32" s="11">
        <v>3.2228094910961893</v>
      </c>
      <c r="H32" s="11">
        <v>3.4061481048416797</v>
      </c>
      <c r="I32" s="11">
        <v>3.2701168447529896</v>
      </c>
    </row>
    <row r="33" spans="1:9" x14ac:dyDescent="0.2">
      <c r="A33" s="10">
        <f t="shared" si="0"/>
        <v>46235</v>
      </c>
      <c r="B33" s="7">
        <v>2026</v>
      </c>
      <c r="C33" s="7">
        <v>8</v>
      </c>
      <c r="D33" s="11">
        <v>3.673</v>
      </c>
      <c r="E33" s="11">
        <v>2.5782025898365362</v>
      </c>
      <c r="F33" s="11">
        <v>3.47448380161965</v>
      </c>
      <c r="G33" s="11">
        <v>3.2034943704082499</v>
      </c>
      <c r="H33" s="11">
        <v>3.5542912314458768</v>
      </c>
      <c r="I33" s="11">
        <v>3.2844223682988245</v>
      </c>
    </row>
    <row r="34" spans="1:9" x14ac:dyDescent="0.2">
      <c r="A34" s="10">
        <f t="shared" si="0"/>
        <v>46266</v>
      </c>
      <c r="B34" s="7">
        <v>2026</v>
      </c>
      <c r="C34" s="7">
        <v>9</v>
      </c>
      <c r="D34" s="11">
        <v>3.6469999999999998</v>
      </c>
      <c r="E34" s="11">
        <v>2.6500679246912755</v>
      </c>
      <c r="F34" s="11">
        <v>3.5049635772899572</v>
      </c>
      <c r="G34" s="11">
        <v>3.1892397735979103</v>
      </c>
      <c r="H34" s="11">
        <v>3.5478477217263809</v>
      </c>
      <c r="I34" s="11">
        <v>3.3025279004860217</v>
      </c>
    </row>
    <row r="35" spans="1:9" x14ac:dyDescent="0.2">
      <c r="A35" s="10">
        <f t="shared" si="0"/>
        <v>46296</v>
      </c>
      <c r="B35" s="7">
        <v>2026</v>
      </c>
      <c r="C35" s="7">
        <v>10</v>
      </c>
      <c r="D35" s="11">
        <v>3.7170000000000001</v>
      </c>
      <c r="E35" s="11">
        <v>2.7144417975262085</v>
      </c>
      <c r="F35" s="11">
        <v>3.5789745100325705</v>
      </c>
      <c r="G35" s="11">
        <v>3.2647033499700604</v>
      </c>
      <c r="H35" s="11">
        <v>3.5977460136863573</v>
      </c>
      <c r="I35" s="11">
        <v>3.4626134210718962</v>
      </c>
    </row>
    <row r="36" spans="1:9" x14ac:dyDescent="0.2">
      <c r="A36" s="10">
        <f t="shared" si="0"/>
        <v>46327</v>
      </c>
      <c r="B36" s="7">
        <v>2026</v>
      </c>
      <c r="C36" s="7">
        <v>11</v>
      </c>
      <c r="D36" s="11">
        <v>4.0119999999999996</v>
      </c>
      <c r="E36" s="11">
        <v>3.0882857158437527</v>
      </c>
      <c r="F36" s="11">
        <v>4.2704883369278921</v>
      </c>
      <c r="G36" s="11">
        <v>3.9634978153463658</v>
      </c>
      <c r="H36" s="11">
        <v>4.000269155558593</v>
      </c>
      <c r="I36" s="11">
        <v>3.8415681114464344</v>
      </c>
    </row>
    <row r="37" spans="1:9" x14ac:dyDescent="0.2">
      <c r="A37" s="10">
        <f t="shared" si="0"/>
        <v>46357</v>
      </c>
      <c r="B37" s="7">
        <v>2026</v>
      </c>
      <c r="C37" s="7">
        <v>12</v>
      </c>
      <c r="D37" s="11">
        <v>4.4020000000000001</v>
      </c>
      <c r="E37" s="11">
        <v>3.3328255724548983</v>
      </c>
      <c r="F37" s="11">
        <v>5.0498377105624055</v>
      </c>
      <c r="G37" s="11">
        <v>4.7197772099997097</v>
      </c>
      <c r="H37" s="11">
        <v>4.5679720013623406</v>
      </c>
      <c r="I37" s="11">
        <v>4.2547883064397043</v>
      </c>
    </row>
    <row r="38" spans="1:9" x14ac:dyDescent="0.2">
      <c r="A38" s="10">
        <f t="shared" si="0"/>
        <v>46388</v>
      </c>
      <c r="B38" s="7">
        <v>2027</v>
      </c>
      <c r="C38" s="7">
        <v>1</v>
      </c>
      <c r="D38" s="11">
        <v>4.5996273239657341</v>
      </c>
      <c r="E38" s="11">
        <v>3.5124857375217067</v>
      </c>
      <c r="F38" s="11">
        <v>4.8696316875702905</v>
      </c>
      <c r="G38" s="11">
        <v>4.575252663320045</v>
      </c>
      <c r="H38" s="11">
        <v>4.7439408029840742</v>
      </c>
      <c r="I38" s="11">
        <v>4.5514335043376732</v>
      </c>
    </row>
    <row r="39" spans="1:9" x14ac:dyDescent="0.2">
      <c r="A39" s="10">
        <f t="shared" si="0"/>
        <v>46419</v>
      </c>
      <c r="B39" s="7">
        <v>2027</v>
      </c>
      <c r="C39" s="7">
        <v>2</v>
      </c>
      <c r="D39" s="11">
        <v>4.4849461942263646</v>
      </c>
      <c r="E39" s="11">
        <v>3.4236076464808654</v>
      </c>
      <c r="F39" s="11">
        <v>4.5267613935056463</v>
      </c>
      <c r="G39" s="11">
        <v>4.2813209181368697</v>
      </c>
      <c r="H39" s="11">
        <v>4.4111989690787166</v>
      </c>
      <c r="I39" s="11">
        <v>4.1190954487549174</v>
      </c>
    </row>
    <row r="40" spans="1:9" x14ac:dyDescent="0.2">
      <c r="A40" s="10">
        <f t="shared" si="0"/>
        <v>46447</v>
      </c>
      <c r="B40" s="7">
        <v>2027</v>
      </c>
      <c r="C40" s="7">
        <v>3</v>
      </c>
      <c r="D40" s="11">
        <v>4.0191783033493884</v>
      </c>
      <c r="E40" s="11">
        <v>3.0370246363102873</v>
      </c>
      <c r="F40" s="11">
        <v>3.8377421935191931</v>
      </c>
      <c r="G40" s="11">
        <v>3.5092565129770255</v>
      </c>
      <c r="H40" s="11">
        <v>3.896719112702975</v>
      </c>
      <c r="I40" s="11">
        <v>3.6750487332836936</v>
      </c>
    </row>
    <row r="41" spans="1:9" x14ac:dyDescent="0.2">
      <c r="A41" s="10">
        <f t="shared" si="0"/>
        <v>46478</v>
      </c>
      <c r="B41" s="7">
        <v>2027</v>
      </c>
      <c r="C41" s="7">
        <v>4</v>
      </c>
      <c r="D41" s="11">
        <v>3.5306442219711767</v>
      </c>
      <c r="E41" s="11">
        <v>2.4675485332288787</v>
      </c>
      <c r="F41" s="11">
        <v>3.3084567692694842</v>
      </c>
      <c r="G41" s="11">
        <v>2.8998467845016931</v>
      </c>
      <c r="H41" s="11">
        <v>3.3324527219175009</v>
      </c>
      <c r="I41" s="11">
        <v>3.1002132879141837</v>
      </c>
    </row>
    <row r="42" spans="1:9" x14ac:dyDescent="0.2">
      <c r="A42" s="10">
        <f t="shared" si="0"/>
        <v>46508</v>
      </c>
      <c r="B42" s="7">
        <v>2027</v>
      </c>
      <c r="C42" s="7">
        <v>5</v>
      </c>
      <c r="D42" s="11">
        <v>3.5110670105182655</v>
      </c>
      <c r="E42" s="11">
        <v>2.4415882971438863</v>
      </c>
      <c r="F42" s="11">
        <v>3.2583939953865282</v>
      </c>
      <c r="G42" s="11">
        <v>2.8835026182064327</v>
      </c>
      <c r="H42" s="11">
        <v>3.1367913844022217</v>
      </c>
      <c r="I42" s="11">
        <v>2.9743859046599459</v>
      </c>
    </row>
    <row r="43" spans="1:9" x14ac:dyDescent="0.2">
      <c r="A43" s="10">
        <f t="shared" si="0"/>
        <v>46539</v>
      </c>
      <c r="B43" s="7">
        <v>2027</v>
      </c>
      <c r="C43" s="7">
        <v>6</v>
      </c>
      <c r="D43" s="11">
        <v>3.5944236652546189</v>
      </c>
      <c r="E43" s="11">
        <v>2.5234630880920559</v>
      </c>
      <c r="F43" s="11">
        <v>3.3336062261044432</v>
      </c>
      <c r="G43" s="11">
        <v>2.9569363351206497</v>
      </c>
      <c r="H43" s="11">
        <v>2.9910810631017068</v>
      </c>
      <c r="I43" s="11">
        <v>3.0599020774154484</v>
      </c>
    </row>
    <row r="44" spans="1:9" x14ac:dyDescent="0.2">
      <c r="A44" s="10">
        <f t="shared" si="0"/>
        <v>46569</v>
      </c>
      <c r="B44" s="7">
        <v>2027</v>
      </c>
      <c r="C44" s="7">
        <v>7</v>
      </c>
      <c r="D44" s="11">
        <v>3.6956272215883521</v>
      </c>
      <c r="E44" s="11">
        <v>2.5806319003278846</v>
      </c>
      <c r="F44" s="11">
        <v>3.3789580696210555</v>
      </c>
      <c r="G44" s="11">
        <v>3.0532774366544921</v>
      </c>
      <c r="H44" s="11">
        <v>3.2247655321043913</v>
      </c>
      <c r="I44" s="11">
        <v>3.2627760218941764</v>
      </c>
    </row>
    <row r="45" spans="1:9" x14ac:dyDescent="0.2">
      <c r="A45" s="10">
        <f t="shared" si="0"/>
        <v>46600</v>
      </c>
      <c r="B45" s="7">
        <v>2027</v>
      </c>
      <c r="C45" s="7">
        <v>8</v>
      </c>
      <c r="D45" s="11">
        <v>3.728954254243348</v>
      </c>
      <c r="E45" s="11">
        <v>2.6154753128008363</v>
      </c>
      <c r="F45" s="11">
        <v>3.4733550185432125</v>
      </c>
      <c r="G45" s="11">
        <v>3.1473560610450884</v>
      </c>
      <c r="H45" s="11">
        <v>3.4553211169608744</v>
      </c>
      <c r="I45" s="11">
        <v>3.3494739501611357</v>
      </c>
    </row>
    <row r="46" spans="1:9" x14ac:dyDescent="0.2">
      <c r="A46" s="10">
        <f t="shared" si="0"/>
        <v>46631</v>
      </c>
      <c r="B46" s="7">
        <v>2027</v>
      </c>
      <c r="C46" s="7">
        <v>9</v>
      </c>
      <c r="D46" s="11">
        <v>3.6841751776820519</v>
      </c>
      <c r="E46" s="11">
        <v>2.6816680430279014</v>
      </c>
      <c r="F46" s="11">
        <v>3.5122670912303806</v>
      </c>
      <c r="G46" s="11">
        <v>3.1631560509523307</v>
      </c>
      <c r="H46" s="11">
        <v>3.4424072432130517</v>
      </c>
      <c r="I46" s="11">
        <v>3.2743469302507981</v>
      </c>
    </row>
    <row r="47" spans="1:9" x14ac:dyDescent="0.2">
      <c r="A47" s="10">
        <f t="shared" si="0"/>
        <v>46661</v>
      </c>
      <c r="B47" s="7">
        <v>2027</v>
      </c>
      <c r="C47" s="7">
        <v>10</v>
      </c>
      <c r="D47" s="11">
        <v>3.7696969312386086</v>
      </c>
      <c r="E47" s="11">
        <v>2.7830645650920074</v>
      </c>
      <c r="F47" s="11">
        <v>3.5748444966158397</v>
      </c>
      <c r="G47" s="11">
        <v>3.3333507411006758</v>
      </c>
      <c r="H47" s="11">
        <v>3.5522259481084073</v>
      </c>
      <c r="I47" s="11">
        <v>3.4152130898818656</v>
      </c>
    </row>
    <row r="48" spans="1:9" x14ac:dyDescent="0.2">
      <c r="A48" s="10">
        <f t="shared" si="0"/>
        <v>46692</v>
      </c>
      <c r="B48" s="7">
        <v>2027</v>
      </c>
      <c r="C48" s="7">
        <v>11</v>
      </c>
      <c r="D48" s="11">
        <v>4.0970220200876497</v>
      </c>
      <c r="E48" s="11">
        <v>3.0865913121070614</v>
      </c>
      <c r="F48" s="11">
        <v>4.3062209172358514</v>
      </c>
      <c r="G48" s="11">
        <v>3.9907230640093396</v>
      </c>
      <c r="H48" s="11">
        <v>3.9887888264628599</v>
      </c>
      <c r="I48" s="11">
        <v>3.8479009100027097</v>
      </c>
    </row>
    <row r="49" spans="1:9" x14ac:dyDescent="0.2">
      <c r="A49" s="10">
        <f t="shared" si="0"/>
        <v>46722</v>
      </c>
      <c r="B49" s="7">
        <v>2027</v>
      </c>
      <c r="C49" s="7">
        <v>12</v>
      </c>
      <c r="D49" s="11">
        <v>4.393115322494304</v>
      </c>
      <c r="E49" s="11">
        <v>3.4195933946312467</v>
      </c>
      <c r="F49" s="11">
        <v>4.9907778787863322</v>
      </c>
      <c r="G49" s="11">
        <v>4.8394738694247419</v>
      </c>
      <c r="H49" s="11">
        <v>4.4395299114845193</v>
      </c>
      <c r="I49" s="11">
        <v>4.2419682792469322</v>
      </c>
    </row>
    <row r="50" spans="1:9" x14ac:dyDescent="0.2">
      <c r="A50" s="10">
        <f t="shared" si="0"/>
        <v>46753</v>
      </c>
      <c r="B50" s="7">
        <v>2028</v>
      </c>
      <c r="C50" s="7">
        <v>1</v>
      </c>
      <c r="D50" s="11">
        <v>4.5378680348825826</v>
      </c>
      <c r="E50" s="11">
        <v>3.5561961529431727</v>
      </c>
      <c r="F50" s="11">
        <v>4.7544502425448556</v>
      </c>
      <c r="G50" s="11">
        <v>4.619588307530714</v>
      </c>
      <c r="H50" s="11">
        <v>4.3053190421501712</v>
      </c>
      <c r="I50" s="11">
        <v>4.4363004659135887</v>
      </c>
    </row>
    <row r="51" spans="1:9" x14ac:dyDescent="0.2">
      <c r="A51" s="10">
        <f t="shared" si="0"/>
        <v>46784</v>
      </c>
      <c r="B51" s="7">
        <v>2028</v>
      </c>
      <c r="C51" s="7">
        <v>2</v>
      </c>
      <c r="D51" s="11">
        <v>4.4579324105953866</v>
      </c>
      <c r="E51" s="11">
        <v>3.4464856163351714</v>
      </c>
      <c r="F51" s="11">
        <v>4.3707933490607527</v>
      </c>
      <c r="G51" s="11">
        <v>4.3157268125460604</v>
      </c>
      <c r="H51" s="11">
        <v>3.947066358166448</v>
      </c>
      <c r="I51" s="11">
        <v>4.0806658505106066</v>
      </c>
    </row>
    <row r="52" spans="1:9" x14ac:dyDescent="0.2">
      <c r="A52" s="10">
        <f t="shared" si="0"/>
        <v>46813</v>
      </c>
      <c r="B52" s="7">
        <v>2028</v>
      </c>
      <c r="C52" s="7">
        <v>3</v>
      </c>
      <c r="D52" s="11">
        <v>4.1455120393116323</v>
      </c>
      <c r="E52" s="11">
        <v>3.0154357712170428</v>
      </c>
      <c r="F52" s="11">
        <v>3.8520828107425427</v>
      </c>
      <c r="G52" s="11">
        <v>3.6844529015798271</v>
      </c>
      <c r="H52" s="11">
        <v>3.6103117802445257</v>
      </c>
      <c r="I52" s="11">
        <v>3.7451585488358319</v>
      </c>
    </row>
    <row r="53" spans="1:9" x14ac:dyDescent="0.2">
      <c r="A53" s="10">
        <f t="shared" si="0"/>
        <v>46844</v>
      </c>
      <c r="B53" s="7">
        <v>2028</v>
      </c>
      <c r="C53" s="7">
        <v>4</v>
      </c>
      <c r="D53" s="11">
        <v>3.7303101431761014</v>
      </c>
      <c r="E53" s="11">
        <v>2.4403749898650773</v>
      </c>
      <c r="F53" s="11">
        <v>3.3466884105919554</v>
      </c>
      <c r="G53" s="11">
        <v>2.8906307414556336</v>
      </c>
      <c r="H53" s="11">
        <v>3.1800293101107324</v>
      </c>
      <c r="I53" s="11">
        <v>3.2489394146244281</v>
      </c>
    </row>
    <row r="54" spans="1:9" x14ac:dyDescent="0.2">
      <c r="A54" s="10">
        <f t="shared" si="0"/>
        <v>46874</v>
      </c>
      <c r="B54" s="7">
        <v>2028</v>
      </c>
      <c r="C54" s="7">
        <v>5</v>
      </c>
      <c r="D54" s="11">
        <v>3.6329588940151369</v>
      </c>
      <c r="E54" s="11">
        <v>2.5946528244055345</v>
      </c>
      <c r="F54" s="11">
        <v>3.2483064326582416</v>
      </c>
      <c r="G54" s="11">
        <v>2.9455203865824027</v>
      </c>
      <c r="H54" s="11">
        <v>2.902605065030532</v>
      </c>
      <c r="I54" s="11">
        <v>2.9969582767656555</v>
      </c>
    </row>
    <row r="55" spans="1:9" x14ac:dyDescent="0.2">
      <c r="A55" s="10">
        <f t="shared" si="0"/>
        <v>46905</v>
      </c>
      <c r="B55" s="7">
        <v>2028</v>
      </c>
      <c r="C55" s="7">
        <v>6</v>
      </c>
      <c r="D55" s="11">
        <v>3.6985029301056844</v>
      </c>
      <c r="E55" s="11">
        <v>2.7264606068557895</v>
      </c>
      <c r="F55" s="11">
        <v>3.2989583145451893</v>
      </c>
      <c r="G55" s="11">
        <v>3.0133576409904466</v>
      </c>
      <c r="H55" s="11">
        <v>2.9447577943894188</v>
      </c>
      <c r="I55" s="11">
        <v>3.138180859674538</v>
      </c>
    </row>
    <row r="56" spans="1:9" x14ac:dyDescent="0.2">
      <c r="A56" s="10">
        <f t="shared" si="0"/>
        <v>46935</v>
      </c>
      <c r="B56" s="7">
        <v>2028</v>
      </c>
      <c r="C56" s="7">
        <v>7</v>
      </c>
      <c r="D56" s="11">
        <v>3.7687444787682063</v>
      </c>
      <c r="E56" s="11">
        <v>2.7663030881810213</v>
      </c>
      <c r="F56" s="11">
        <v>3.365921788997964</v>
      </c>
      <c r="G56" s="11">
        <v>3.0625949144416396</v>
      </c>
      <c r="H56" s="11">
        <v>3.1372367390879456</v>
      </c>
      <c r="I56" s="11">
        <v>3.2655547998306029</v>
      </c>
    </row>
    <row r="57" spans="1:9" x14ac:dyDescent="0.2">
      <c r="A57" s="10">
        <f t="shared" si="0"/>
        <v>46966</v>
      </c>
      <c r="B57" s="7">
        <v>2028</v>
      </c>
      <c r="C57" s="7">
        <v>8</v>
      </c>
      <c r="D57" s="11">
        <v>3.8129498150718715</v>
      </c>
      <c r="E57" s="11">
        <v>2.7982650694471722</v>
      </c>
      <c r="F57" s="11">
        <v>3.4670555900695041</v>
      </c>
      <c r="G57" s="11">
        <v>3.1680337537193863</v>
      </c>
      <c r="H57" s="11">
        <v>3.2071898180799154</v>
      </c>
      <c r="I57" s="11">
        <v>3.3579023524621947</v>
      </c>
    </row>
    <row r="58" spans="1:9" x14ac:dyDescent="0.2">
      <c r="A58" s="10">
        <f t="shared" si="0"/>
        <v>46997</v>
      </c>
      <c r="B58" s="7">
        <v>2028</v>
      </c>
      <c r="C58" s="7">
        <v>9</v>
      </c>
      <c r="D58" s="11">
        <v>3.7749945359231751</v>
      </c>
      <c r="E58" s="11">
        <v>2.7270388544569419</v>
      </c>
      <c r="F58" s="11">
        <v>3.4463112732332206</v>
      </c>
      <c r="G58" s="11">
        <v>3.1131772239402369</v>
      </c>
      <c r="H58" s="11">
        <v>3.2538891613668985</v>
      </c>
      <c r="I58" s="11">
        <v>3.3592129756493385</v>
      </c>
    </row>
    <row r="59" spans="1:9" x14ac:dyDescent="0.2">
      <c r="A59" s="10">
        <f t="shared" si="0"/>
        <v>47027</v>
      </c>
      <c r="B59" s="7">
        <v>2028</v>
      </c>
      <c r="C59" s="7">
        <v>10</v>
      </c>
      <c r="D59" s="11">
        <v>3.8362286965898744</v>
      </c>
      <c r="E59" s="11">
        <v>2.8793638497674001</v>
      </c>
      <c r="F59" s="11">
        <v>3.5080964414997453</v>
      </c>
      <c r="G59" s="11">
        <v>3.278181126839729</v>
      </c>
      <c r="H59" s="11">
        <v>3.334456923032536</v>
      </c>
      <c r="I59" s="11">
        <v>3.4675986006704198</v>
      </c>
    </row>
    <row r="60" spans="1:9" x14ac:dyDescent="0.2">
      <c r="A60" s="10">
        <f t="shared" si="0"/>
        <v>47058</v>
      </c>
      <c r="B60" s="7">
        <v>2028</v>
      </c>
      <c r="C60" s="7">
        <v>11</v>
      </c>
      <c r="D60" s="11">
        <v>4.1066102425843312</v>
      </c>
      <c r="E60" s="11">
        <v>3.2781528723395241</v>
      </c>
      <c r="F60" s="11">
        <v>4.1661988994914676</v>
      </c>
      <c r="G60" s="11">
        <v>3.8825894396748768</v>
      </c>
      <c r="H60" s="11">
        <v>3.7708045866386875</v>
      </c>
      <c r="I60" s="11">
        <v>3.817303566200577</v>
      </c>
    </row>
    <row r="61" spans="1:9" x14ac:dyDescent="0.2">
      <c r="A61" s="10">
        <f t="shared" si="0"/>
        <v>47088</v>
      </c>
      <c r="B61" s="7">
        <v>2028</v>
      </c>
      <c r="C61" s="7">
        <v>12</v>
      </c>
      <c r="D61" s="11">
        <v>4.3713593607959051</v>
      </c>
      <c r="E61" s="11">
        <v>3.4690171180433071</v>
      </c>
      <c r="F61" s="11">
        <v>4.8130103483666975</v>
      </c>
      <c r="G61" s="11">
        <v>4.4024200051266602</v>
      </c>
      <c r="H61" s="11">
        <v>4.0276461589701018</v>
      </c>
      <c r="I61" s="11">
        <v>4.0099051355452024</v>
      </c>
    </row>
    <row r="62" spans="1:9" x14ac:dyDescent="0.2">
      <c r="A62" s="10">
        <f t="shared" si="0"/>
        <v>47119</v>
      </c>
      <c r="B62" s="7">
        <v>2029</v>
      </c>
      <c r="C62" s="7">
        <v>1</v>
      </c>
      <c r="D62" s="11">
        <v>4.5674992957607996</v>
      </c>
      <c r="E62" s="11">
        <v>3.5839807239153636</v>
      </c>
      <c r="F62" s="11">
        <v>4.6997469818053101</v>
      </c>
      <c r="G62" s="11">
        <v>4.3145850476103176</v>
      </c>
      <c r="H62" s="11">
        <v>4.7351195764351299</v>
      </c>
      <c r="I62" s="11">
        <v>4.4417024755065064</v>
      </c>
    </row>
    <row r="63" spans="1:9" x14ac:dyDescent="0.2">
      <c r="A63" s="10">
        <f t="shared" si="0"/>
        <v>47150</v>
      </c>
      <c r="B63" s="7">
        <v>2029</v>
      </c>
      <c r="C63" s="7">
        <v>2</v>
      </c>
      <c r="D63" s="11">
        <v>4.4097057695347592</v>
      </c>
      <c r="E63" s="11">
        <v>3.2756191526676037</v>
      </c>
      <c r="F63" s="11">
        <v>4.2863958696378992</v>
      </c>
      <c r="G63" s="11">
        <v>4.0423799826811901</v>
      </c>
      <c r="H63" s="11">
        <v>4.0933595724171736</v>
      </c>
      <c r="I63" s="11">
        <v>3.9030040175821412</v>
      </c>
    </row>
    <row r="64" spans="1:9" x14ac:dyDescent="0.2">
      <c r="A64" s="10">
        <f t="shared" si="0"/>
        <v>47178</v>
      </c>
      <c r="B64" s="7">
        <v>2029</v>
      </c>
      <c r="C64" s="7">
        <v>3</v>
      </c>
      <c r="D64" s="11">
        <v>4.1052549879556235</v>
      </c>
      <c r="E64" s="11">
        <v>2.9001332165558016</v>
      </c>
      <c r="F64" s="11">
        <v>3.7773115031939235</v>
      </c>
      <c r="G64" s="11">
        <v>3.592386594210935</v>
      </c>
      <c r="H64" s="11">
        <v>3.5942908423520592</v>
      </c>
      <c r="I64" s="11">
        <v>3.4447680143714217</v>
      </c>
    </row>
    <row r="65" spans="1:9" x14ac:dyDescent="0.2">
      <c r="A65" s="10">
        <f t="shared" si="0"/>
        <v>47209</v>
      </c>
      <c r="B65" s="7">
        <v>2029</v>
      </c>
      <c r="C65" s="7">
        <v>4</v>
      </c>
      <c r="D65" s="11">
        <v>3.791126389735159</v>
      </c>
      <c r="E65" s="11">
        <v>2.6232350818559276</v>
      </c>
      <c r="F65" s="11">
        <v>3.3673121519884877</v>
      </c>
      <c r="G65" s="11">
        <v>3.0229931938358274</v>
      </c>
      <c r="H65" s="11">
        <v>3.2049467499878608</v>
      </c>
      <c r="I65" s="11">
        <v>3.05089860977469</v>
      </c>
    </row>
    <row r="66" spans="1:9" x14ac:dyDescent="0.2">
      <c r="A66" s="10">
        <f t="shared" si="0"/>
        <v>47239</v>
      </c>
      <c r="B66" s="7">
        <v>2029</v>
      </c>
      <c r="C66" s="7">
        <v>5</v>
      </c>
      <c r="D66" s="11">
        <v>3.685789717861859</v>
      </c>
      <c r="E66" s="11">
        <v>2.5748829493385585</v>
      </c>
      <c r="F66" s="11">
        <v>3.2474625413842269</v>
      </c>
      <c r="G66" s="11">
        <v>2.9056643355381642</v>
      </c>
      <c r="H66" s="11">
        <v>3.0220823495330977</v>
      </c>
      <c r="I66" s="11">
        <v>2.9342425937429897</v>
      </c>
    </row>
    <row r="67" spans="1:9" x14ac:dyDescent="0.2">
      <c r="A67" s="10">
        <f t="shared" ref="A67:A130" si="1">DATE(B67,C67,1)</f>
        <v>47270</v>
      </c>
      <c r="B67" s="7">
        <v>2029</v>
      </c>
      <c r="C67" s="7">
        <v>6</v>
      </c>
      <c r="D67" s="11">
        <v>3.735265953613597</v>
      </c>
      <c r="E67" s="11">
        <v>2.669930267753148</v>
      </c>
      <c r="F67" s="11">
        <v>3.281413876401257</v>
      </c>
      <c r="G67" s="11">
        <v>2.9548292534930174</v>
      </c>
      <c r="H67" s="11">
        <v>3.0317362850771024</v>
      </c>
      <c r="I67" s="11">
        <v>2.9749124793653765</v>
      </c>
    </row>
    <row r="68" spans="1:9" x14ac:dyDescent="0.2">
      <c r="A68" s="10">
        <f t="shared" si="1"/>
        <v>47300</v>
      </c>
      <c r="B68" s="7">
        <v>2029</v>
      </c>
      <c r="C68" s="7">
        <v>7</v>
      </c>
      <c r="D68" s="11">
        <v>3.7960019746012197</v>
      </c>
      <c r="E68" s="11">
        <v>2.7095421474027814</v>
      </c>
      <c r="F68" s="11">
        <v>3.4192492243574053</v>
      </c>
      <c r="G68" s="11">
        <v>2.9616071959012471</v>
      </c>
      <c r="H68" s="11">
        <v>3.1198806730133772</v>
      </c>
      <c r="I68" s="11">
        <v>3.0331674765463137</v>
      </c>
    </row>
    <row r="69" spans="1:9" x14ac:dyDescent="0.2">
      <c r="A69" s="10">
        <f t="shared" si="1"/>
        <v>47331</v>
      </c>
      <c r="B69" s="7">
        <v>2029</v>
      </c>
      <c r="C69" s="7">
        <v>8</v>
      </c>
      <c r="D69" s="11">
        <v>3.8308688714197281</v>
      </c>
      <c r="E69" s="11">
        <v>2.7185288432013537</v>
      </c>
      <c r="F69" s="11">
        <v>3.4902638515215321</v>
      </c>
      <c r="G69" s="11">
        <v>2.9672060765245312</v>
      </c>
      <c r="H69" s="11">
        <v>3.1865847833758387</v>
      </c>
      <c r="I69" s="11">
        <v>3.1079498708544877</v>
      </c>
    </row>
    <row r="70" spans="1:9" x14ac:dyDescent="0.2">
      <c r="A70" s="10">
        <f t="shared" si="1"/>
        <v>47362</v>
      </c>
      <c r="B70" s="7">
        <v>2029</v>
      </c>
      <c r="C70" s="7">
        <v>9</v>
      </c>
      <c r="D70" s="11">
        <v>3.7848539529402228</v>
      </c>
      <c r="E70" s="11">
        <v>2.7840544328513697</v>
      </c>
      <c r="F70" s="11">
        <v>3.4825382218204233</v>
      </c>
      <c r="G70" s="11">
        <v>3.0247254667731083</v>
      </c>
      <c r="H70" s="11">
        <v>3.3167441288501744</v>
      </c>
      <c r="I70" s="11">
        <v>3.1839980545473554</v>
      </c>
    </row>
    <row r="71" spans="1:9" x14ac:dyDescent="0.2">
      <c r="A71" s="10">
        <f t="shared" si="1"/>
        <v>47392</v>
      </c>
      <c r="B71" s="7">
        <v>2029</v>
      </c>
      <c r="C71" s="7">
        <v>10</v>
      </c>
      <c r="D71" s="11">
        <v>3.8284471362054395</v>
      </c>
      <c r="E71" s="11">
        <v>2.8162610918285305</v>
      </c>
      <c r="F71" s="11">
        <v>3.5456973996683878</v>
      </c>
      <c r="G71" s="11">
        <v>3.1261479174746198</v>
      </c>
      <c r="H71" s="11">
        <v>3.4402145659332994</v>
      </c>
      <c r="I71" s="11">
        <v>3.3521714667448759</v>
      </c>
    </row>
    <row r="72" spans="1:9" x14ac:dyDescent="0.2">
      <c r="A72" s="10">
        <f t="shared" si="1"/>
        <v>47423</v>
      </c>
      <c r="B72" s="7">
        <v>2029</v>
      </c>
      <c r="C72" s="7">
        <v>11</v>
      </c>
      <c r="D72" s="11">
        <v>4.1012712433328948</v>
      </c>
      <c r="E72" s="11">
        <v>3.1637401584947473</v>
      </c>
      <c r="F72" s="11">
        <v>4.2053083639964646</v>
      </c>
      <c r="G72" s="11">
        <v>3.8067648474986395</v>
      </c>
      <c r="H72" s="11">
        <v>4.065015059220201</v>
      </c>
      <c r="I72" s="11">
        <v>3.9067882623568968</v>
      </c>
    </row>
    <row r="73" spans="1:9" x14ac:dyDescent="0.2">
      <c r="A73" s="10">
        <f t="shared" si="1"/>
        <v>47453</v>
      </c>
      <c r="B73" s="7">
        <v>2029</v>
      </c>
      <c r="C73" s="7">
        <v>12</v>
      </c>
      <c r="D73" s="11">
        <v>4.3820202859601238</v>
      </c>
      <c r="E73" s="11">
        <v>3.2949573635274421</v>
      </c>
      <c r="F73" s="11">
        <v>4.6947270300330395</v>
      </c>
      <c r="G73" s="11">
        <v>4.5990118813286216</v>
      </c>
      <c r="H73" s="11">
        <v>4.4407278798966976</v>
      </c>
      <c r="I73" s="11">
        <v>4.3224843493921412</v>
      </c>
    </row>
    <row r="74" spans="1:9" x14ac:dyDescent="0.2">
      <c r="A74" s="10">
        <f t="shared" si="1"/>
        <v>47484</v>
      </c>
      <c r="B74" s="7">
        <v>2030</v>
      </c>
      <c r="C74" s="7">
        <v>1</v>
      </c>
      <c r="D74" s="11">
        <v>4.5084111523068948</v>
      </c>
      <c r="E74" s="11">
        <v>3.4043448441366859</v>
      </c>
      <c r="F74" s="11">
        <v>4.6938942746792565</v>
      </c>
      <c r="G74" s="11">
        <v>4.5054028286757788</v>
      </c>
      <c r="H74" s="11">
        <v>4.6901902266964512</v>
      </c>
      <c r="I74" s="11">
        <v>4.4239961920776905</v>
      </c>
    </row>
    <row r="75" spans="1:9" x14ac:dyDescent="0.2">
      <c r="A75" s="10">
        <f t="shared" si="1"/>
        <v>47515</v>
      </c>
      <c r="B75" s="7">
        <v>2030</v>
      </c>
      <c r="C75" s="7">
        <v>2</v>
      </c>
      <c r="D75" s="11">
        <v>4.2673397788145122</v>
      </c>
      <c r="E75" s="11">
        <v>3.4205985539767059</v>
      </c>
      <c r="F75" s="11">
        <v>4.1479044836948598</v>
      </c>
      <c r="G75" s="11">
        <v>3.9235151654324225</v>
      </c>
      <c r="H75" s="11">
        <v>4.0526851200962808</v>
      </c>
      <c r="I75" s="11">
        <v>3.8619272424053062</v>
      </c>
    </row>
    <row r="76" spans="1:9" x14ac:dyDescent="0.2">
      <c r="A76" s="10">
        <f t="shared" si="1"/>
        <v>47543</v>
      </c>
      <c r="B76" s="7">
        <v>2030</v>
      </c>
      <c r="C76" s="7">
        <v>3</v>
      </c>
      <c r="D76" s="11">
        <v>3.9451528104884179</v>
      </c>
      <c r="E76" s="11">
        <v>3.1285174651002712</v>
      </c>
      <c r="F76" s="11">
        <v>3.7236474128246071</v>
      </c>
      <c r="G76" s="11">
        <v>3.4717207948027431</v>
      </c>
      <c r="H76" s="11">
        <v>3.5444563948953292</v>
      </c>
      <c r="I76" s="11">
        <v>3.3685707561248774</v>
      </c>
    </row>
    <row r="77" spans="1:9" x14ac:dyDescent="0.2">
      <c r="A77" s="10">
        <f t="shared" si="1"/>
        <v>47574</v>
      </c>
      <c r="B77" s="7">
        <v>2030</v>
      </c>
      <c r="C77" s="7">
        <v>4</v>
      </c>
      <c r="D77" s="11">
        <v>3.8540071401178801</v>
      </c>
      <c r="E77" s="11">
        <v>2.6741739109460601</v>
      </c>
      <c r="F77" s="11">
        <v>3.491476460440583</v>
      </c>
      <c r="G77" s="11">
        <v>3.1234349398353154</v>
      </c>
      <c r="H77" s="11">
        <v>3.318358717656587</v>
      </c>
      <c r="I77" s="11">
        <v>3.1510962966896363</v>
      </c>
    </row>
    <row r="78" spans="1:9" x14ac:dyDescent="0.2">
      <c r="A78" s="10">
        <f t="shared" si="1"/>
        <v>47604</v>
      </c>
      <c r="B78" s="7">
        <v>2030</v>
      </c>
      <c r="C78" s="7">
        <v>5</v>
      </c>
      <c r="D78" s="11">
        <v>3.8647586873249029</v>
      </c>
      <c r="E78" s="11">
        <v>2.6764973663642291</v>
      </c>
      <c r="F78" s="11">
        <v>3.4673613339711666</v>
      </c>
      <c r="G78" s="11">
        <v>3.1397029913594876</v>
      </c>
      <c r="H78" s="11">
        <v>3.2316169603605163</v>
      </c>
      <c r="I78" s="11">
        <v>3.1231238382055282</v>
      </c>
    </row>
    <row r="79" spans="1:9" x14ac:dyDescent="0.2">
      <c r="A79" s="10">
        <f t="shared" si="1"/>
        <v>47635</v>
      </c>
      <c r="B79" s="7">
        <v>2030</v>
      </c>
      <c r="C79" s="7">
        <v>6</v>
      </c>
      <c r="D79" s="11">
        <v>3.8886874144382571</v>
      </c>
      <c r="E79" s="11">
        <v>2.7872047504600572</v>
      </c>
      <c r="F79" s="11">
        <v>3.4256550091383113</v>
      </c>
      <c r="G79" s="11">
        <v>3.1257469154715807</v>
      </c>
      <c r="H79" s="11">
        <v>3.1788814018156057</v>
      </c>
      <c r="I79" s="11">
        <v>3.10646438197857</v>
      </c>
    </row>
    <row r="80" spans="1:9" x14ac:dyDescent="0.2">
      <c r="A80" s="10">
        <f t="shared" si="1"/>
        <v>47665</v>
      </c>
      <c r="B80" s="7">
        <v>2030</v>
      </c>
      <c r="C80" s="7">
        <v>7</v>
      </c>
      <c r="D80" s="11">
        <v>3.9202387912090995</v>
      </c>
      <c r="E80" s="11">
        <v>2.7324388329752076</v>
      </c>
      <c r="F80" s="11">
        <v>3.5979341181828524</v>
      </c>
      <c r="G80" s="11">
        <v>3.085514366519388</v>
      </c>
      <c r="H80" s="11">
        <v>3.194038805372021</v>
      </c>
      <c r="I80" s="11">
        <v>3.1374942139440658</v>
      </c>
    </row>
    <row r="81" spans="1:9" x14ac:dyDescent="0.2">
      <c r="A81" s="10">
        <f t="shared" si="1"/>
        <v>47696</v>
      </c>
      <c r="B81" s="7">
        <v>2030</v>
      </c>
      <c r="C81" s="7">
        <v>8</v>
      </c>
      <c r="D81" s="11">
        <v>3.9459137355182636</v>
      </c>
      <c r="E81" s="11">
        <v>2.7369342972053903</v>
      </c>
      <c r="F81" s="11">
        <v>3.6218751444434711</v>
      </c>
      <c r="G81" s="11">
        <v>3.099540669293368</v>
      </c>
      <c r="H81" s="11">
        <v>3.3394086013777553</v>
      </c>
      <c r="I81" s="11">
        <v>3.2430851821396969</v>
      </c>
    </row>
    <row r="82" spans="1:9" x14ac:dyDescent="0.2">
      <c r="A82" s="10">
        <f t="shared" si="1"/>
        <v>47727</v>
      </c>
      <c r="B82" s="7">
        <v>2030</v>
      </c>
      <c r="C82" s="7">
        <v>9</v>
      </c>
      <c r="D82" s="11">
        <v>3.9881450328137609</v>
      </c>
      <c r="E82" s="11">
        <v>2.6447189711912502</v>
      </c>
      <c r="F82" s="11">
        <v>3.6948658417878488</v>
      </c>
      <c r="G82" s="11">
        <v>3.2269207194010097</v>
      </c>
      <c r="H82" s="11">
        <v>3.5335697309674523</v>
      </c>
      <c r="I82" s="11">
        <v>3.3817408480068041</v>
      </c>
    </row>
    <row r="83" spans="1:9" x14ac:dyDescent="0.2">
      <c r="A83" s="10">
        <f t="shared" si="1"/>
        <v>47757</v>
      </c>
      <c r="B83" s="7">
        <v>2030</v>
      </c>
      <c r="C83" s="7">
        <v>10</v>
      </c>
      <c r="D83" s="11">
        <v>4.0155512348788855</v>
      </c>
      <c r="E83" s="11">
        <v>2.7641312566559204</v>
      </c>
      <c r="F83" s="11">
        <v>3.7729222512980316</v>
      </c>
      <c r="G83" s="11">
        <v>3.3130772587503601</v>
      </c>
      <c r="H83" s="11">
        <v>3.6491050234289824</v>
      </c>
      <c r="I83" s="11">
        <v>3.5633008248319116</v>
      </c>
    </row>
    <row r="84" spans="1:9" x14ac:dyDescent="0.2">
      <c r="A84" s="10">
        <f t="shared" si="1"/>
        <v>47788</v>
      </c>
      <c r="B84" s="7">
        <v>2030</v>
      </c>
      <c r="C84" s="7">
        <v>11</v>
      </c>
      <c r="D84" s="11">
        <v>4.3036977758145873</v>
      </c>
      <c r="E84" s="11">
        <v>3.3123549402969057</v>
      </c>
      <c r="F84" s="11">
        <v>4.3724457271034005</v>
      </c>
      <c r="G84" s="11">
        <v>4.0221288768152768</v>
      </c>
      <c r="H84" s="11">
        <v>4.2962519501481378</v>
      </c>
      <c r="I84" s="11">
        <v>4.1826906071377037</v>
      </c>
    </row>
    <row r="85" spans="1:9" x14ac:dyDescent="0.2">
      <c r="A85" s="10">
        <f t="shared" si="1"/>
        <v>47818</v>
      </c>
      <c r="B85" s="7">
        <v>2030</v>
      </c>
      <c r="C85" s="7">
        <v>12</v>
      </c>
      <c r="D85" s="11">
        <v>4.6571902627421817</v>
      </c>
      <c r="E85" s="11">
        <v>3.3946178734232269</v>
      </c>
      <c r="F85" s="11">
        <v>4.9649830555150061</v>
      </c>
      <c r="G85" s="11">
        <v>4.8667459562712878</v>
      </c>
      <c r="H85" s="11">
        <v>4.950527049459871</v>
      </c>
      <c r="I85" s="11">
        <v>4.7358229606833584</v>
      </c>
    </row>
    <row r="86" spans="1:9" x14ac:dyDescent="0.2">
      <c r="A86" s="10">
        <f t="shared" si="1"/>
        <v>47849</v>
      </c>
      <c r="B86" s="7">
        <v>2031</v>
      </c>
      <c r="C86" s="7">
        <v>1</v>
      </c>
      <c r="D86" s="11">
        <v>4.7380638269388431</v>
      </c>
      <c r="E86" s="11">
        <v>3.4819115659842859</v>
      </c>
      <c r="F86" s="11">
        <v>5.0668517233290959</v>
      </c>
      <c r="G86" s="11">
        <v>4.905915755664326</v>
      </c>
      <c r="H86" s="11">
        <v>5.0399119913973403</v>
      </c>
      <c r="I86" s="11">
        <v>4.6862893284896572</v>
      </c>
    </row>
    <row r="87" spans="1:9" x14ac:dyDescent="0.2">
      <c r="A87" s="10">
        <f t="shared" si="1"/>
        <v>47880</v>
      </c>
      <c r="B87" s="7">
        <v>2031</v>
      </c>
      <c r="C87" s="7">
        <v>2</v>
      </c>
      <c r="D87" s="11">
        <v>4.6914370548019289</v>
      </c>
      <c r="E87" s="11">
        <v>3.343777704031401</v>
      </c>
      <c r="F87" s="11">
        <v>4.6505432817057395</v>
      </c>
      <c r="G87" s="11">
        <v>4.3540182440897546</v>
      </c>
      <c r="H87" s="11">
        <v>4.4453455476933863</v>
      </c>
      <c r="I87" s="11">
        <v>4.2652217955336633</v>
      </c>
    </row>
    <row r="88" spans="1:9" x14ac:dyDescent="0.2">
      <c r="A88" s="10">
        <f t="shared" si="1"/>
        <v>47908</v>
      </c>
      <c r="B88" s="7">
        <v>2031</v>
      </c>
      <c r="C88" s="7">
        <v>3</v>
      </c>
      <c r="D88" s="11">
        <v>4.2930135205105877</v>
      </c>
      <c r="E88" s="11">
        <v>3.0515979047084327</v>
      </c>
      <c r="F88" s="11">
        <v>4.1121238419766373</v>
      </c>
      <c r="G88" s="11">
        <v>3.8490567662669095</v>
      </c>
      <c r="H88" s="11">
        <v>3.8718042409605977</v>
      </c>
      <c r="I88" s="11">
        <v>3.6780938832249714</v>
      </c>
    </row>
    <row r="89" spans="1:9" x14ac:dyDescent="0.2">
      <c r="A89" s="10">
        <f t="shared" si="1"/>
        <v>47939</v>
      </c>
      <c r="B89" s="7">
        <v>2031</v>
      </c>
      <c r="C89" s="7">
        <v>4</v>
      </c>
      <c r="D89" s="11">
        <v>4.0097896057441131</v>
      </c>
      <c r="E89" s="11">
        <v>2.5678687695624829</v>
      </c>
      <c r="F89" s="11">
        <v>3.7256250876697168</v>
      </c>
      <c r="G89" s="11">
        <v>3.2905689490886276</v>
      </c>
      <c r="H89" s="11">
        <v>3.4490680654587837</v>
      </c>
      <c r="I89" s="11">
        <v>3.2585185190771608</v>
      </c>
    </row>
    <row r="90" spans="1:9" x14ac:dyDescent="0.2">
      <c r="A90" s="10">
        <f t="shared" si="1"/>
        <v>47969</v>
      </c>
      <c r="B90" s="7">
        <v>2031</v>
      </c>
      <c r="C90" s="7">
        <v>5</v>
      </c>
      <c r="D90" s="11">
        <v>4.0107499994635685</v>
      </c>
      <c r="E90" s="11">
        <v>2.5623424947480085</v>
      </c>
      <c r="F90" s="11">
        <v>3.5965740417623189</v>
      </c>
      <c r="G90" s="11">
        <v>3.2533298566125848</v>
      </c>
      <c r="H90" s="11">
        <v>3.2538878586692217</v>
      </c>
      <c r="I90" s="11">
        <v>3.2011429884566382</v>
      </c>
    </row>
    <row r="91" spans="1:9" x14ac:dyDescent="0.2">
      <c r="A91" s="10">
        <f t="shared" si="1"/>
        <v>48000</v>
      </c>
      <c r="B91" s="7">
        <v>2031</v>
      </c>
      <c r="C91" s="7">
        <v>6</v>
      </c>
      <c r="D91" s="11">
        <v>4.0030814371059424</v>
      </c>
      <c r="E91" s="11">
        <v>2.6661981590793822</v>
      </c>
      <c r="F91" s="11">
        <v>3.5509796354485696</v>
      </c>
      <c r="G91" s="11">
        <v>3.2306438465366125</v>
      </c>
      <c r="H91" s="11">
        <v>3.2662730543162817</v>
      </c>
      <c r="I91" s="11">
        <v>3.1956295358179947</v>
      </c>
    </row>
    <row r="92" spans="1:9" x14ac:dyDescent="0.2">
      <c r="A92" s="10">
        <f t="shared" si="1"/>
        <v>48030</v>
      </c>
      <c r="B92" s="7">
        <v>2031</v>
      </c>
      <c r="C92" s="7">
        <v>7</v>
      </c>
      <c r="D92" s="11">
        <v>4.0664876242183379</v>
      </c>
      <c r="E92" s="11">
        <v>2.6342150218343514</v>
      </c>
      <c r="F92" s="11">
        <v>3.7732774875488029</v>
      </c>
      <c r="G92" s="11">
        <v>3.2245515960594879</v>
      </c>
      <c r="H92" s="11">
        <v>3.2995909596304092</v>
      </c>
      <c r="I92" s="11">
        <v>3.2341568701509122</v>
      </c>
    </row>
    <row r="93" spans="1:9" x14ac:dyDescent="0.2">
      <c r="A93" s="10">
        <f t="shared" si="1"/>
        <v>48061</v>
      </c>
      <c r="B93" s="7">
        <v>2031</v>
      </c>
      <c r="C93" s="7">
        <v>8</v>
      </c>
      <c r="D93" s="11">
        <v>4.0244457603890265</v>
      </c>
      <c r="E93" s="11">
        <v>2.7144410736691187</v>
      </c>
      <c r="F93" s="11">
        <v>3.7570071367467146</v>
      </c>
      <c r="G93" s="11">
        <v>3.1556943088161078</v>
      </c>
      <c r="H93" s="11">
        <v>3.3699430439748945</v>
      </c>
      <c r="I93" s="11">
        <v>3.2592009722709161</v>
      </c>
    </row>
    <row r="94" spans="1:9" x14ac:dyDescent="0.2">
      <c r="A94" s="10">
        <f t="shared" si="1"/>
        <v>48092</v>
      </c>
      <c r="B94" s="7">
        <v>2031</v>
      </c>
      <c r="C94" s="7">
        <v>9</v>
      </c>
      <c r="D94" s="11">
        <v>4.0428655654804242</v>
      </c>
      <c r="E94" s="11">
        <v>2.6590100861881263</v>
      </c>
      <c r="F94" s="11">
        <v>3.8437875610804899</v>
      </c>
      <c r="G94" s="11">
        <v>3.3188293160931011</v>
      </c>
      <c r="H94" s="11">
        <v>3.5427307687675902</v>
      </c>
      <c r="I94" s="11">
        <v>3.4159760848318497</v>
      </c>
    </row>
    <row r="95" spans="1:9" x14ac:dyDescent="0.2">
      <c r="A95" s="10">
        <f t="shared" si="1"/>
        <v>48122</v>
      </c>
      <c r="B95" s="7">
        <v>2031</v>
      </c>
      <c r="C95" s="7">
        <v>10</v>
      </c>
      <c r="D95" s="11">
        <v>4.0703902302486608</v>
      </c>
      <c r="E95" s="11">
        <v>2.7783093584336753</v>
      </c>
      <c r="F95" s="11">
        <v>3.8893514518412409</v>
      </c>
      <c r="G95" s="11">
        <v>3.3567171371908215</v>
      </c>
      <c r="H95" s="11">
        <v>3.6889011576575546</v>
      </c>
      <c r="I95" s="11">
        <v>3.597119284086185</v>
      </c>
    </row>
    <row r="96" spans="1:9" x14ac:dyDescent="0.2">
      <c r="A96" s="10">
        <f t="shared" si="1"/>
        <v>48153</v>
      </c>
      <c r="B96" s="7">
        <v>2031</v>
      </c>
      <c r="C96" s="7">
        <v>11</v>
      </c>
      <c r="D96" s="11">
        <v>4.5842189913048816</v>
      </c>
      <c r="E96" s="11">
        <v>3.2889796854517441</v>
      </c>
      <c r="F96" s="11">
        <v>4.5938819754400386</v>
      </c>
      <c r="G96" s="11">
        <v>4.2798920594296659</v>
      </c>
      <c r="H96" s="11">
        <v>4.455684344321833</v>
      </c>
      <c r="I96" s="11">
        <v>4.3623931140802066</v>
      </c>
    </row>
    <row r="97" spans="1:9" x14ac:dyDescent="0.2">
      <c r="A97" s="10">
        <f t="shared" si="1"/>
        <v>48183</v>
      </c>
      <c r="B97" s="7">
        <v>2031</v>
      </c>
      <c r="C97" s="7">
        <v>12</v>
      </c>
      <c r="D97" s="11">
        <v>4.7827853700768941</v>
      </c>
      <c r="E97" s="11">
        <v>3.39700295734895</v>
      </c>
      <c r="F97" s="11">
        <v>5.0568300853956503</v>
      </c>
      <c r="G97" s="11">
        <v>4.9376242314828245</v>
      </c>
      <c r="H97" s="11">
        <v>4.9184640017007339</v>
      </c>
      <c r="I97" s="11">
        <v>4.7644699821009713</v>
      </c>
    </row>
    <row r="98" spans="1:9" x14ac:dyDescent="0.2">
      <c r="A98" s="10">
        <f t="shared" si="1"/>
        <v>48214</v>
      </c>
      <c r="B98" s="7">
        <v>2032</v>
      </c>
      <c r="C98" s="7">
        <v>1</v>
      </c>
      <c r="D98" s="11">
        <v>4.9329736002572115</v>
      </c>
      <c r="E98" s="11">
        <v>3.5606108927374081</v>
      </c>
      <c r="F98" s="11">
        <v>5.3499455575755652</v>
      </c>
      <c r="G98" s="11">
        <v>5.0595022120055555</v>
      </c>
      <c r="H98" s="11">
        <v>5.105855184467047</v>
      </c>
      <c r="I98" s="11">
        <v>4.7798280199637331</v>
      </c>
    </row>
    <row r="99" spans="1:9" x14ac:dyDescent="0.2">
      <c r="A99" s="10">
        <f t="shared" si="1"/>
        <v>48245</v>
      </c>
      <c r="B99" s="7">
        <v>2032</v>
      </c>
      <c r="C99" s="7">
        <v>2</v>
      </c>
      <c r="D99" s="11">
        <v>4.7215860652416817</v>
      </c>
      <c r="E99" s="11">
        <v>3.2416155011990915</v>
      </c>
      <c r="F99" s="11">
        <v>4.6748406114399632</v>
      </c>
      <c r="G99" s="11">
        <v>4.3545515207906185</v>
      </c>
      <c r="H99" s="11">
        <v>4.2909503960500537</v>
      </c>
      <c r="I99" s="11">
        <v>4.1749502216977383</v>
      </c>
    </row>
    <row r="100" spans="1:9" x14ac:dyDescent="0.2">
      <c r="A100" s="10">
        <f t="shared" si="1"/>
        <v>48274</v>
      </c>
      <c r="B100" s="7">
        <v>2032</v>
      </c>
      <c r="C100" s="7">
        <v>3</v>
      </c>
      <c r="D100" s="11">
        <v>4.6615786452738028</v>
      </c>
      <c r="E100" s="11">
        <v>2.8876726909886998</v>
      </c>
      <c r="F100" s="11">
        <v>4.4969715113539772</v>
      </c>
      <c r="G100" s="11">
        <v>4.2227395933316725</v>
      </c>
      <c r="H100" s="11">
        <v>4.0669211691626046</v>
      </c>
      <c r="I100" s="11">
        <v>3.938675791256725</v>
      </c>
    </row>
    <row r="101" spans="1:9" x14ac:dyDescent="0.2">
      <c r="A101" s="10">
        <f t="shared" si="1"/>
        <v>48305</v>
      </c>
      <c r="B101" s="7">
        <v>2032</v>
      </c>
      <c r="C101" s="7">
        <v>4</v>
      </c>
      <c r="D101" s="11">
        <v>4.1989861229942456</v>
      </c>
      <c r="E101" s="11">
        <v>2.80629661270518</v>
      </c>
      <c r="F101" s="11">
        <v>3.8635912676071094</v>
      </c>
      <c r="G101" s="11">
        <v>3.4343593112069013</v>
      </c>
      <c r="H101" s="11">
        <v>3.440206162004448</v>
      </c>
      <c r="I101" s="11">
        <v>3.3626599338097463</v>
      </c>
    </row>
    <row r="102" spans="1:9" x14ac:dyDescent="0.2">
      <c r="A102" s="10">
        <f t="shared" si="1"/>
        <v>48335</v>
      </c>
      <c r="B102" s="7">
        <v>2032</v>
      </c>
      <c r="C102" s="7">
        <v>5</v>
      </c>
      <c r="D102" s="11">
        <v>4.2464218696916509</v>
      </c>
      <c r="E102" s="11">
        <v>2.8468462862499062</v>
      </c>
      <c r="F102" s="11">
        <v>3.849651884642844</v>
      </c>
      <c r="G102" s="11">
        <v>3.4846405057092222</v>
      </c>
      <c r="H102" s="11">
        <v>3.4856732372647281</v>
      </c>
      <c r="I102" s="11">
        <v>3.4308146666732044</v>
      </c>
    </row>
    <row r="103" spans="1:9" x14ac:dyDescent="0.2">
      <c r="A103" s="10">
        <f t="shared" si="1"/>
        <v>48366</v>
      </c>
      <c r="B103" s="7">
        <v>2032</v>
      </c>
      <c r="C103" s="7">
        <v>6</v>
      </c>
      <c r="D103" s="11">
        <v>4.2781552962922742</v>
      </c>
      <c r="E103" s="11">
        <v>2.8888365556225484</v>
      </c>
      <c r="F103" s="11">
        <v>3.837369625163296</v>
      </c>
      <c r="G103" s="11">
        <v>3.5227104796541813</v>
      </c>
      <c r="H103" s="11">
        <v>3.5477672818311117</v>
      </c>
      <c r="I103" s="11">
        <v>3.4901602691476299</v>
      </c>
    </row>
    <row r="104" spans="1:9" x14ac:dyDescent="0.2">
      <c r="A104" s="10">
        <f t="shared" si="1"/>
        <v>48396</v>
      </c>
      <c r="B104" s="7">
        <v>2032</v>
      </c>
      <c r="C104" s="7">
        <v>7</v>
      </c>
      <c r="D104" s="11">
        <v>4.335539255480108</v>
      </c>
      <c r="E104" s="11">
        <v>2.8916147798572718</v>
      </c>
      <c r="F104" s="11">
        <v>3.9185566005534374</v>
      </c>
      <c r="G104" s="11">
        <v>3.5321368542636513</v>
      </c>
      <c r="H104" s="11">
        <v>3.6810400718671419</v>
      </c>
      <c r="I104" s="11">
        <v>3.5829926888866064</v>
      </c>
    </row>
    <row r="105" spans="1:9" x14ac:dyDescent="0.2">
      <c r="A105" s="10">
        <f t="shared" si="1"/>
        <v>48427</v>
      </c>
      <c r="B105" s="7">
        <v>2032</v>
      </c>
      <c r="C105" s="7">
        <v>8</v>
      </c>
      <c r="D105" s="11">
        <v>4.3857591081291289</v>
      </c>
      <c r="E105" s="11">
        <v>2.9324541607606136</v>
      </c>
      <c r="F105" s="11">
        <v>3.9839956481217054</v>
      </c>
      <c r="G105" s="11">
        <v>3.5706733063234926</v>
      </c>
      <c r="H105" s="11">
        <v>3.8838790323207868</v>
      </c>
      <c r="I105" s="11">
        <v>3.6761606221506438</v>
      </c>
    </row>
    <row r="106" spans="1:9" x14ac:dyDescent="0.2">
      <c r="A106" s="10">
        <f t="shared" si="1"/>
        <v>48458</v>
      </c>
      <c r="B106" s="7">
        <v>2032</v>
      </c>
      <c r="C106" s="7">
        <v>9</v>
      </c>
      <c r="D106" s="11">
        <v>4.3541134014047334</v>
      </c>
      <c r="E106" s="11">
        <v>2.9889136299073549</v>
      </c>
      <c r="F106" s="11">
        <v>4.0026152971193305</v>
      </c>
      <c r="G106" s="11">
        <v>3.5913051362576764</v>
      </c>
      <c r="H106" s="11">
        <v>3.9479215780444465</v>
      </c>
      <c r="I106" s="11">
        <v>3.7363013449387501</v>
      </c>
    </row>
    <row r="107" spans="1:9" x14ac:dyDescent="0.2">
      <c r="A107" s="10">
        <f t="shared" si="1"/>
        <v>48488</v>
      </c>
      <c r="B107" s="7">
        <v>2032</v>
      </c>
      <c r="C107" s="7">
        <v>10</v>
      </c>
      <c r="D107" s="11">
        <v>4.3830333239889461</v>
      </c>
      <c r="E107" s="11">
        <v>3.0090031177788039</v>
      </c>
      <c r="F107" s="11">
        <v>4.1251590013517454</v>
      </c>
      <c r="G107" s="11">
        <v>3.6474843541036521</v>
      </c>
      <c r="H107" s="11">
        <v>4.0983746662003515</v>
      </c>
      <c r="I107" s="11">
        <v>3.9280772842638183</v>
      </c>
    </row>
    <row r="108" spans="1:9" x14ac:dyDescent="0.2">
      <c r="A108" s="10">
        <f t="shared" si="1"/>
        <v>48519</v>
      </c>
      <c r="B108" s="7">
        <v>2032</v>
      </c>
      <c r="C108" s="7">
        <v>11</v>
      </c>
      <c r="D108" s="11">
        <v>4.8381188957559917</v>
      </c>
      <c r="E108" s="11">
        <v>3.4559380599645007</v>
      </c>
      <c r="F108" s="11">
        <v>4.8124330404900642</v>
      </c>
      <c r="G108" s="11">
        <v>4.5161229145310244</v>
      </c>
      <c r="H108" s="11">
        <v>4.8140287044468435</v>
      </c>
      <c r="I108" s="11">
        <v>4.6307137628020865</v>
      </c>
    </row>
    <row r="109" spans="1:9" x14ac:dyDescent="0.2">
      <c r="A109" s="10">
        <f t="shared" si="1"/>
        <v>48549</v>
      </c>
      <c r="B109" s="7">
        <v>2032</v>
      </c>
      <c r="C109" s="7">
        <v>12</v>
      </c>
      <c r="D109" s="11">
        <v>4.9576639264618345</v>
      </c>
      <c r="E109" s="11">
        <v>3.710038174699271</v>
      </c>
      <c r="F109" s="11">
        <v>5.0402927145747292</v>
      </c>
      <c r="G109" s="11">
        <v>5.0362921949817832</v>
      </c>
      <c r="H109" s="11">
        <v>5.1104184900700531</v>
      </c>
      <c r="I109" s="11">
        <v>4.8942652786618446</v>
      </c>
    </row>
    <row r="110" spans="1:9" x14ac:dyDescent="0.2">
      <c r="A110" s="10">
        <f t="shared" si="1"/>
        <v>48580</v>
      </c>
      <c r="B110" s="7">
        <v>2033</v>
      </c>
      <c r="C110" s="7">
        <v>1</v>
      </c>
      <c r="D110" s="11">
        <v>5.0626526326741041</v>
      </c>
      <c r="E110" s="11">
        <v>3.8236186493013005</v>
      </c>
      <c r="F110" s="11">
        <v>5.2228620650689388</v>
      </c>
      <c r="G110" s="11">
        <v>5.1127777219942505</v>
      </c>
      <c r="H110" s="11">
        <v>5.2248125827697374</v>
      </c>
      <c r="I110" s="11">
        <v>4.9243487061526166</v>
      </c>
    </row>
    <row r="111" spans="1:9" x14ac:dyDescent="0.2">
      <c r="A111" s="10">
        <f t="shared" si="1"/>
        <v>48611</v>
      </c>
      <c r="B111" s="7">
        <v>2033</v>
      </c>
      <c r="C111" s="7">
        <v>2</v>
      </c>
      <c r="D111" s="11">
        <v>5.0297442775502219</v>
      </c>
      <c r="E111" s="11">
        <v>3.7376670038558659</v>
      </c>
      <c r="F111" s="11">
        <v>4.8604249016679004</v>
      </c>
      <c r="G111" s="11">
        <v>4.675901480150924</v>
      </c>
      <c r="H111" s="11">
        <v>4.7476580546763341</v>
      </c>
      <c r="I111" s="11">
        <v>4.4919403098247432</v>
      </c>
    </row>
    <row r="112" spans="1:9" x14ac:dyDescent="0.2">
      <c r="A112" s="10">
        <f t="shared" si="1"/>
        <v>48639</v>
      </c>
      <c r="B112" s="7">
        <v>2033</v>
      </c>
      <c r="C112" s="7">
        <v>3</v>
      </c>
      <c r="D112" s="11">
        <v>4.794092870352384</v>
      </c>
      <c r="E112" s="11">
        <v>2.9781672814700912</v>
      </c>
      <c r="F112" s="11">
        <v>4.4949660595851189</v>
      </c>
      <c r="G112" s="11">
        <v>4.2829763758268555</v>
      </c>
      <c r="H112" s="11">
        <v>4.3298211845827712</v>
      </c>
      <c r="I112" s="11">
        <v>4.1662703016917444</v>
      </c>
    </row>
    <row r="113" spans="1:9" x14ac:dyDescent="0.2">
      <c r="A113" s="10">
        <f t="shared" si="1"/>
        <v>48670</v>
      </c>
      <c r="B113" s="7">
        <v>2033</v>
      </c>
      <c r="C113" s="7">
        <v>4</v>
      </c>
      <c r="D113" s="11">
        <v>4.544434245580482</v>
      </c>
      <c r="E113" s="11">
        <v>2.98405557866168</v>
      </c>
      <c r="F113" s="11">
        <v>4.1393702033564646</v>
      </c>
      <c r="G113" s="11">
        <v>3.8193661185970753</v>
      </c>
      <c r="H113" s="11">
        <v>3.9825352855457004</v>
      </c>
      <c r="I113" s="11">
        <v>3.7688238356445112</v>
      </c>
    </row>
    <row r="114" spans="1:9" x14ac:dyDescent="0.2">
      <c r="A114" s="10">
        <f t="shared" si="1"/>
        <v>48700</v>
      </c>
      <c r="B114" s="7">
        <v>2033</v>
      </c>
      <c r="C114" s="7">
        <v>5</v>
      </c>
      <c r="D114" s="11">
        <v>4.5556564175773211</v>
      </c>
      <c r="E114" s="11">
        <v>2.8885715403953975</v>
      </c>
      <c r="F114" s="11">
        <v>4.0701846313972565</v>
      </c>
      <c r="G114" s="11">
        <v>3.8152454398794271</v>
      </c>
      <c r="H114" s="11">
        <v>3.8941911234481195</v>
      </c>
      <c r="I114" s="11">
        <v>3.7624524170118643</v>
      </c>
    </row>
    <row r="115" spans="1:9" x14ac:dyDescent="0.2">
      <c r="A115" s="10">
        <f t="shared" si="1"/>
        <v>48731</v>
      </c>
      <c r="B115" s="7">
        <v>2033</v>
      </c>
      <c r="C115" s="7">
        <v>6</v>
      </c>
      <c r="D115" s="11">
        <v>4.5760438569971846</v>
      </c>
      <c r="E115" s="11">
        <v>3.10957465306985</v>
      </c>
      <c r="F115" s="11">
        <v>4.0617646672937697</v>
      </c>
      <c r="G115" s="11">
        <v>3.8346915785204012</v>
      </c>
      <c r="H115" s="11">
        <v>3.8716517856941834</v>
      </c>
      <c r="I115" s="11">
        <v>3.7666429594408335</v>
      </c>
    </row>
    <row r="116" spans="1:9" x14ac:dyDescent="0.2">
      <c r="A116" s="10">
        <f t="shared" si="1"/>
        <v>48761</v>
      </c>
      <c r="B116" s="7">
        <v>2033</v>
      </c>
      <c r="C116" s="7">
        <v>7</v>
      </c>
      <c r="D116" s="11">
        <v>4.6277140890006514</v>
      </c>
      <c r="E116" s="11">
        <v>3.0927994296917207</v>
      </c>
      <c r="F116" s="11">
        <v>4.1780460645767477</v>
      </c>
      <c r="G116" s="11">
        <v>3.8325204777431865</v>
      </c>
      <c r="H116" s="11">
        <v>3.9059284281572801</v>
      </c>
      <c r="I116" s="11">
        <v>3.7944099247708447</v>
      </c>
    </row>
    <row r="117" spans="1:9" x14ac:dyDescent="0.2">
      <c r="A117" s="10">
        <f t="shared" si="1"/>
        <v>48792</v>
      </c>
      <c r="B117" s="7">
        <v>2033</v>
      </c>
      <c r="C117" s="7">
        <v>8</v>
      </c>
      <c r="D117" s="11">
        <v>4.6861772899565892</v>
      </c>
      <c r="E117" s="11">
        <v>3.0728928021033157</v>
      </c>
      <c r="F117" s="11">
        <v>4.2347853708380416</v>
      </c>
      <c r="G117" s="11">
        <v>3.8283008287221363</v>
      </c>
      <c r="H117" s="11">
        <v>4.0526547320997706</v>
      </c>
      <c r="I117" s="11">
        <v>3.8819124359368913</v>
      </c>
    </row>
    <row r="118" spans="1:9" x14ac:dyDescent="0.2">
      <c r="A118" s="10">
        <f t="shared" si="1"/>
        <v>48823</v>
      </c>
      <c r="B118" s="7">
        <v>2033</v>
      </c>
      <c r="C118" s="7">
        <v>9</v>
      </c>
      <c r="D118" s="11">
        <v>4.5525869058922845</v>
      </c>
      <c r="E118" s="11">
        <v>3.1566051272307822</v>
      </c>
      <c r="F118" s="11">
        <v>4.1730799775182081</v>
      </c>
      <c r="G118" s="11">
        <v>3.7657951466423953</v>
      </c>
      <c r="H118" s="11">
        <v>4.0555377748456714</v>
      </c>
      <c r="I118" s="11">
        <v>3.8735319008653719</v>
      </c>
    </row>
    <row r="119" spans="1:9" x14ac:dyDescent="0.2">
      <c r="A119" s="10">
        <f t="shared" si="1"/>
        <v>48853</v>
      </c>
      <c r="B119" s="7">
        <v>2033</v>
      </c>
      <c r="C119" s="7">
        <v>10</v>
      </c>
      <c r="D119" s="11">
        <v>4.6108854653579723</v>
      </c>
      <c r="E119" s="11">
        <v>3.2591182638084755</v>
      </c>
      <c r="F119" s="11">
        <v>4.3029241341898201</v>
      </c>
      <c r="G119" s="11">
        <v>3.8422433457809659</v>
      </c>
      <c r="H119" s="11">
        <v>4.2476576506425108</v>
      </c>
      <c r="I119" s="11">
        <v>4.1272236994137828</v>
      </c>
    </row>
    <row r="120" spans="1:9" x14ac:dyDescent="0.2">
      <c r="A120" s="10">
        <f t="shared" si="1"/>
        <v>48884</v>
      </c>
      <c r="B120" s="7">
        <v>2033</v>
      </c>
      <c r="C120" s="7">
        <v>11</v>
      </c>
      <c r="D120" s="11">
        <v>5.0022050211598845</v>
      </c>
      <c r="E120" s="11">
        <v>3.631912866175715</v>
      </c>
      <c r="F120" s="11">
        <v>4.9184617490308842</v>
      </c>
      <c r="G120" s="11">
        <v>4.6259063976593584</v>
      </c>
      <c r="H120" s="11">
        <v>4.873982296303522</v>
      </c>
      <c r="I120" s="11">
        <v>4.7004382918817296</v>
      </c>
    </row>
    <row r="121" spans="1:9" x14ac:dyDescent="0.2">
      <c r="A121" s="10">
        <f t="shared" si="1"/>
        <v>48914</v>
      </c>
      <c r="B121" s="7">
        <v>2033</v>
      </c>
      <c r="C121" s="7">
        <v>12</v>
      </c>
      <c r="D121" s="11">
        <v>5.3134267096227461</v>
      </c>
      <c r="E121" s="11">
        <v>3.9552916470908732</v>
      </c>
      <c r="F121" s="11">
        <v>5.3491956173551749</v>
      </c>
      <c r="G121" s="11">
        <v>5.3832964051564094</v>
      </c>
      <c r="H121" s="11">
        <v>5.291972057607703</v>
      </c>
      <c r="I121" s="11">
        <v>5.1181004854834953</v>
      </c>
    </row>
    <row r="122" spans="1:9" x14ac:dyDescent="0.2">
      <c r="A122" s="10">
        <f t="shared" si="1"/>
        <v>48945</v>
      </c>
      <c r="B122" s="7">
        <v>2034</v>
      </c>
      <c r="C122" s="7">
        <v>1</v>
      </c>
      <c r="D122" s="11">
        <v>5.5212850930935788</v>
      </c>
      <c r="E122" s="11">
        <v>4.157531052935421</v>
      </c>
      <c r="F122" s="11">
        <v>5.6247387959062669</v>
      </c>
      <c r="G122" s="11">
        <v>5.4971081334141099</v>
      </c>
      <c r="H122" s="11">
        <v>5.5200476966414618</v>
      </c>
      <c r="I122" s="11">
        <v>5.2387413003300187</v>
      </c>
    </row>
    <row r="123" spans="1:9" x14ac:dyDescent="0.2">
      <c r="A123" s="10">
        <f t="shared" si="1"/>
        <v>48976</v>
      </c>
      <c r="B123" s="7">
        <v>2034</v>
      </c>
      <c r="C123" s="7">
        <v>2</v>
      </c>
      <c r="D123" s="11">
        <v>5.3559024267644739</v>
      </c>
      <c r="E123" s="11">
        <v>3.7950127466893848</v>
      </c>
      <c r="F123" s="11">
        <v>5.2109199917522577</v>
      </c>
      <c r="G123" s="11">
        <v>5.0288009082334986</v>
      </c>
      <c r="H123" s="11">
        <v>4.9968789335921375</v>
      </c>
      <c r="I123" s="11">
        <v>4.7522510802113356</v>
      </c>
    </row>
    <row r="124" spans="1:9" x14ac:dyDescent="0.2">
      <c r="A124" s="10">
        <f t="shared" si="1"/>
        <v>49004</v>
      </c>
      <c r="B124" s="7">
        <v>2034</v>
      </c>
      <c r="C124" s="7">
        <v>3</v>
      </c>
      <c r="D124" s="11">
        <v>4.9564513783480733</v>
      </c>
      <c r="E124" s="11">
        <v>3.1089241961452632</v>
      </c>
      <c r="F124" s="11">
        <v>4.6560012458546094</v>
      </c>
      <c r="G124" s="11">
        <v>4.3750807198368555</v>
      </c>
      <c r="H124" s="11">
        <v>4.3856066747997184</v>
      </c>
      <c r="I124" s="11">
        <v>4.261932422135958</v>
      </c>
    </row>
    <row r="125" spans="1:9" x14ac:dyDescent="0.2">
      <c r="A125" s="10">
        <f t="shared" si="1"/>
        <v>49035</v>
      </c>
      <c r="B125" s="7">
        <v>2034</v>
      </c>
      <c r="C125" s="7">
        <v>4</v>
      </c>
      <c r="D125" s="11">
        <v>4.6503014911963882</v>
      </c>
      <c r="E125" s="11">
        <v>3.0841794110241341</v>
      </c>
      <c r="F125" s="11">
        <v>4.2348173693242641</v>
      </c>
      <c r="G125" s="11">
        <v>3.8645206723362326</v>
      </c>
      <c r="H125" s="11">
        <v>4.0340443162497337</v>
      </c>
      <c r="I125" s="11">
        <v>3.8299189948820542</v>
      </c>
    </row>
    <row r="126" spans="1:9" x14ac:dyDescent="0.2">
      <c r="A126" s="10">
        <f t="shared" si="1"/>
        <v>49065</v>
      </c>
      <c r="B126" s="7">
        <v>2034</v>
      </c>
      <c r="C126" s="7">
        <v>5</v>
      </c>
      <c r="D126" s="11">
        <v>4.6673506558198561</v>
      </c>
      <c r="E126" s="11">
        <v>2.9931740020385575</v>
      </c>
      <c r="F126" s="11">
        <v>4.127392860539544</v>
      </c>
      <c r="G126" s="11">
        <v>3.8499293673748936</v>
      </c>
      <c r="H126" s="11">
        <v>3.9263598064983962</v>
      </c>
      <c r="I126" s="11">
        <v>3.8186128063771299</v>
      </c>
    </row>
    <row r="127" spans="1:9" x14ac:dyDescent="0.2">
      <c r="A127" s="10">
        <f t="shared" si="1"/>
        <v>49096</v>
      </c>
      <c r="B127" s="7">
        <v>2034</v>
      </c>
      <c r="C127" s="7">
        <v>6</v>
      </c>
      <c r="D127" s="11">
        <v>4.6198072038440063</v>
      </c>
      <c r="E127" s="11">
        <v>3.2441560579311397</v>
      </c>
      <c r="F127" s="11">
        <v>4.1107701644670334</v>
      </c>
      <c r="G127" s="11">
        <v>3.8220909047567098</v>
      </c>
      <c r="H127" s="11">
        <v>3.8674141264074215</v>
      </c>
      <c r="I127" s="11">
        <v>3.7713543359428687</v>
      </c>
    </row>
    <row r="128" spans="1:9" x14ac:dyDescent="0.2">
      <c r="A128" s="10">
        <f t="shared" si="1"/>
        <v>49126</v>
      </c>
      <c r="B128" s="7">
        <v>2034</v>
      </c>
      <c r="C128" s="7">
        <v>7</v>
      </c>
      <c r="D128" s="11">
        <v>4.6223626695158178</v>
      </c>
      <c r="E128" s="11">
        <v>3.2151993198697779</v>
      </c>
      <c r="F128" s="11">
        <v>4.1478886646297948</v>
      </c>
      <c r="G128" s="11">
        <v>3.7630406751454002</v>
      </c>
      <c r="H128" s="11">
        <v>3.8316208710748216</v>
      </c>
      <c r="I128" s="11">
        <v>3.7374597709388784</v>
      </c>
    </row>
    <row r="129" spans="1:9" x14ac:dyDescent="0.2">
      <c r="A129" s="10">
        <f t="shared" si="1"/>
        <v>49157</v>
      </c>
      <c r="B129" s="7">
        <v>2034</v>
      </c>
      <c r="C129" s="7">
        <v>8</v>
      </c>
      <c r="D129" s="11">
        <v>4.6984118571904645</v>
      </c>
      <c r="E129" s="11">
        <v>3.2216722704284861</v>
      </c>
      <c r="F129" s="11">
        <v>4.2316326993544404</v>
      </c>
      <c r="G129" s="11">
        <v>3.7715824265302684</v>
      </c>
      <c r="H129" s="11">
        <v>3.9960786316562888</v>
      </c>
      <c r="I129" s="11">
        <v>3.7876151763549704</v>
      </c>
    </row>
    <row r="130" spans="1:9" x14ac:dyDescent="0.2">
      <c r="A130" s="10">
        <f t="shared" si="1"/>
        <v>49188</v>
      </c>
      <c r="B130" s="7">
        <v>2034</v>
      </c>
      <c r="C130" s="7">
        <v>9</v>
      </c>
      <c r="D130" s="11">
        <v>4.6485831040123919</v>
      </c>
      <c r="E130" s="11">
        <v>3.2741908761366076</v>
      </c>
      <c r="F130" s="11">
        <v>4.2223934531634706</v>
      </c>
      <c r="G130" s="11">
        <v>3.7215908136947999</v>
      </c>
      <c r="H130" s="11">
        <v>4.0538711104273784</v>
      </c>
      <c r="I130" s="11">
        <v>3.8819050550094043</v>
      </c>
    </row>
    <row r="131" spans="1:9" x14ac:dyDescent="0.2">
      <c r="A131" s="10">
        <f t="shared" ref="A131:A194" si="2">DATE(B131,C131,1)</f>
        <v>49218</v>
      </c>
      <c r="B131" s="7">
        <v>2034</v>
      </c>
      <c r="C131" s="7">
        <v>10</v>
      </c>
      <c r="D131" s="11">
        <v>4.758142946869782</v>
      </c>
      <c r="E131" s="11">
        <v>3.2408688068564526</v>
      </c>
      <c r="F131" s="11">
        <v>4.4127410709582122</v>
      </c>
      <c r="G131" s="11">
        <v>3.8643446283996923</v>
      </c>
      <c r="H131" s="11">
        <v>4.2944838372117244</v>
      </c>
      <c r="I131" s="11">
        <v>4.2182183433377762</v>
      </c>
    </row>
    <row r="132" spans="1:9" x14ac:dyDescent="0.2">
      <c r="A132" s="10">
        <f t="shared" si="2"/>
        <v>49249</v>
      </c>
      <c r="B132" s="7">
        <v>2034</v>
      </c>
      <c r="C132" s="7">
        <v>11</v>
      </c>
      <c r="D132" s="11">
        <v>5.2282368323164734</v>
      </c>
      <c r="E132" s="11">
        <v>3.7692951024116654</v>
      </c>
      <c r="F132" s="11">
        <v>5.1069811902809201</v>
      </c>
      <c r="G132" s="11">
        <v>4.8574488001028353</v>
      </c>
      <c r="H132" s="11">
        <v>4.9847066559472211</v>
      </c>
      <c r="I132" s="11">
        <v>4.8003981088986079</v>
      </c>
    </row>
    <row r="133" spans="1:9" x14ac:dyDescent="0.2">
      <c r="A133" s="10">
        <f t="shared" si="2"/>
        <v>49279</v>
      </c>
      <c r="B133" s="7">
        <v>2034</v>
      </c>
      <c r="C133" s="7">
        <v>12</v>
      </c>
      <c r="D133" s="11">
        <v>5.6498375205722127</v>
      </c>
      <c r="E133" s="11">
        <v>4.1005724394855978</v>
      </c>
      <c r="F133" s="11">
        <v>5.616170512049151</v>
      </c>
      <c r="G133" s="11">
        <v>5.7132724613073993</v>
      </c>
      <c r="H133" s="11">
        <v>5.4914203858721145</v>
      </c>
      <c r="I133" s="11">
        <v>5.3085538063970095</v>
      </c>
    </row>
    <row r="134" spans="1:9" x14ac:dyDescent="0.2">
      <c r="A134" s="10">
        <f t="shared" si="2"/>
        <v>49310</v>
      </c>
      <c r="B134" s="7">
        <v>2035</v>
      </c>
      <c r="C134" s="7">
        <v>1</v>
      </c>
      <c r="D134" s="11">
        <v>5.8765576902413983</v>
      </c>
      <c r="E134" s="11">
        <v>4.1963844858253267</v>
      </c>
      <c r="F134" s="11">
        <v>5.8367018424562751</v>
      </c>
      <c r="G134" s="11">
        <v>5.910342808095244</v>
      </c>
      <c r="H134" s="11">
        <v>5.6767081629379765</v>
      </c>
      <c r="I134" s="11">
        <v>5.4168579630972413</v>
      </c>
    </row>
    <row r="135" spans="1:9" x14ac:dyDescent="0.2">
      <c r="A135" s="10">
        <f t="shared" si="2"/>
        <v>49341</v>
      </c>
      <c r="B135" s="7">
        <v>2035</v>
      </c>
      <c r="C135" s="7">
        <v>2</v>
      </c>
      <c r="D135" s="11">
        <v>5.6483383740495636</v>
      </c>
      <c r="E135" s="11">
        <v>3.8860164781658386</v>
      </c>
      <c r="F135" s="11">
        <v>5.3710582763582977</v>
      </c>
      <c r="G135" s="11">
        <v>5.2479388771378819</v>
      </c>
      <c r="H135" s="11">
        <v>5.1109672040075775</v>
      </c>
      <c r="I135" s="11">
        <v>4.9754855749561893</v>
      </c>
    </row>
    <row r="136" spans="1:9" x14ac:dyDescent="0.2">
      <c r="A136" s="10">
        <f t="shared" si="2"/>
        <v>49369</v>
      </c>
      <c r="B136" s="7">
        <v>2035</v>
      </c>
      <c r="C136" s="7">
        <v>3</v>
      </c>
      <c r="D136" s="11">
        <v>5.2831769461236391</v>
      </c>
      <c r="E136" s="11">
        <v>3.6260107811388016</v>
      </c>
      <c r="F136" s="11">
        <v>4.9554501170578655</v>
      </c>
      <c r="G136" s="11">
        <v>4.7763825631345167</v>
      </c>
      <c r="H136" s="11">
        <v>4.645779672489474</v>
      </c>
      <c r="I136" s="11">
        <v>4.5099524451835062</v>
      </c>
    </row>
    <row r="137" spans="1:9" x14ac:dyDescent="0.2">
      <c r="A137" s="10">
        <f t="shared" si="2"/>
        <v>49400</v>
      </c>
      <c r="B137" s="7">
        <v>2035</v>
      </c>
      <c r="C137" s="7">
        <v>4</v>
      </c>
      <c r="D137" s="11">
        <v>4.9841730979446428</v>
      </c>
      <c r="E137" s="11">
        <v>3.3894763509856052</v>
      </c>
      <c r="F137" s="11">
        <v>4.5237078556269772</v>
      </c>
      <c r="G137" s="11">
        <v>4.1505889931294107</v>
      </c>
      <c r="H137" s="11">
        <v>4.2842675820943468</v>
      </c>
      <c r="I137" s="11">
        <v>4.0940034523756799</v>
      </c>
    </row>
    <row r="138" spans="1:9" x14ac:dyDescent="0.2">
      <c r="A138" s="10">
        <f t="shared" si="2"/>
        <v>49430</v>
      </c>
      <c r="B138" s="7">
        <v>2035</v>
      </c>
      <c r="C138" s="7">
        <v>5</v>
      </c>
      <c r="D138" s="11">
        <v>4.9692097262736246</v>
      </c>
      <c r="E138" s="11">
        <v>3.3842432634864563</v>
      </c>
      <c r="F138" s="11">
        <v>4.3638377193651507</v>
      </c>
      <c r="G138" s="11">
        <v>4.0896037979934778</v>
      </c>
      <c r="H138" s="11">
        <v>4.1586853943622959</v>
      </c>
      <c r="I138" s="11">
        <v>4.004540265887873</v>
      </c>
    </row>
    <row r="139" spans="1:9" x14ac:dyDescent="0.2">
      <c r="A139" s="10">
        <f t="shared" si="2"/>
        <v>49461</v>
      </c>
      <c r="B139" s="7">
        <v>2035</v>
      </c>
      <c r="C139" s="7">
        <v>6</v>
      </c>
      <c r="D139" s="11">
        <v>4.9382056185176921</v>
      </c>
      <c r="E139" s="11">
        <v>3.529225943168437</v>
      </c>
      <c r="F139" s="11">
        <v>4.3678631265217458</v>
      </c>
      <c r="G139" s="11">
        <v>4.0128605778177207</v>
      </c>
      <c r="H139" s="11">
        <v>4.0059468953818023</v>
      </c>
      <c r="I139" s="11">
        <v>3.9298049862625986</v>
      </c>
    </row>
    <row r="140" spans="1:9" x14ac:dyDescent="0.2">
      <c r="A140" s="10">
        <f t="shared" si="2"/>
        <v>49491</v>
      </c>
      <c r="B140" s="7">
        <v>2035</v>
      </c>
      <c r="C140" s="7">
        <v>7</v>
      </c>
      <c r="D140" s="11">
        <v>4.998890842973668</v>
      </c>
      <c r="E140" s="11">
        <v>3.5478996116569363</v>
      </c>
      <c r="F140" s="11">
        <v>4.4456835870831863</v>
      </c>
      <c r="G140" s="11">
        <v>4.0349785650187888</v>
      </c>
      <c r="H140" s="11">
        <v>4.043575957480277</v>
      </c>
      <c r="I140" s="11">
        <v>3.9148335377929153</v>
      </c>
    </row>
    <row r="141" spans="1:9" x14ac:dyDescent="0.2">
      <c r="A141" s="10">
        <f t="shared" si="2"/>
        <v>49522</v>
      </c>
      <c r="B141" s="7">
        <v>2035</v>
      </c>
      <c r="C141" s="7">
        <v>8</v>
      </c>
      <c r="D141" s="11">
        <v>5.0935045681129552</v>
      </c>
      <c r="E141" s="11">
        <v>3.507143974860687</v>
      </c>
      <c r="F141" s="11">
        <v>4.5380190603521156</v>
      </c>
      <c r="G141" s="11">
        <v>4.0204435965918979</v>
      </c>
      <c r="H141" s="11">
        <v>4.1490887729129131</v>
      </c>
      <c r="I141" s="11">
        <v>4.0147957635641056</v>
      </c>
    </row>
    <row r="142" spans="1:9" x14ac:dyDescent="0.2">
      <c r="A142" s="10">
        <f t="shared" si="2"/>
        <v>49553</v>
      </c>
      <c r="B142" s="7">
        <v>2035</v>
      </c>
      <c r="C142" s="7">
        <v>9</v>
      </c>
      <c r="D142" s="11">
        <v>5.0220359849453535</v>
      </c>
      <c r="E142" s="11">
        <v>3.5151064301827084</v>
      </c>
      <c r="F142" s="11">
        <v>4.5632228544662414</v>
      </c>
      <c r="G142" s="11">
        <v>4.0637094753570411</v>
      </c>
      <c r="H142" s="11">
        <v>4.3024127433233996</v>
      </c>
      <c r="I142" s="11">
        <v>4.1465188073842869</v>
      </c>
    </row>
    <row r="143" spans="1:9" x14ac:dyDescent="0.2">
      <c r="A143" s="10">
        <f t="shared" si="2"/>
        <v>49583</v>
      </c>
      <c r="B143" s="7">
        <v>2035</v>
      </c>
      <c r="C143" s="7">
        <v>10</v>
      </c>
      <c r="D143" s="11">
        <v>5.0365448798394583</v>
      </c>
      <c r="E143" s="11">
        <v>3.5872419602195635</v>
      </c>
      <c r="F143" s="11">
        <v>4.6284858916387766</v>
      </c>
      <c r="G143" s="11">
        <v>4.1179748335524442</v>
      </c>
      <c r="H143" s="11">
        <v>4.4841834365694142</v>
      </c>
      <c r="I143" s="11">
        <v>4.4215549846170523</v>
      </c>
    </row>
    <row r="144" spans="1:9" x14ac:dyDescent="0.2">
      <c r="A144" s="10">
        <f t="shared" si="2"/>
        <v>49614</v>
      </c>
      <c r="B144" s="7">
        <v>2035</v>
      </c>
      <c r="C144" s="7">
        <v>11</v>
      </c>
      <c r="D144" s="11">
        <v>5.2322287173866053</v>
      </c>
      <c r="E144" s="11">
        <v>4.0178172886984242</v>
      </c>
      <c r="F144" s="11">
        <v>5.1028616566392291</v>
      </c>
      <c r="G144" s="11">
        <v>4.8104432905772647</v>
      </c>
      <c r="H144" s="11">
        <v>4.9442879981775754</v>
      </c>
      <c r="I144" s="11">
        <v>4.739203613685909</v>
      </c>
    </row>
    <row r="145" spans="1:9" x14ac:dyDescent="0.2">
      <c r="A145" s="10">
        <f t="shared" si="2"/>
        <v>49644</v>
      </c>
      <c r="B145" s="7">
        <v>2035</v>
      </c>
      <c r="C145" s="7">
        <v>12</v>
      </c>
      <c r="D145" s="11">
        <v>5.7351600367763016</v>
      </c>
      <c r="E145" s="11">
        <v>4.2302818159252045</v>
      </c>
      <c r="F145" s="11">
        <v>5.6698123829760769</v>
      </c>
      <c r="G145" s="11">
        <v>5.7707959085249669</v>
      </c>
      <c r="H145" s="11">
        <v>5.4056989859684226</v>
      </c>
      <c r="I145" s="11">
        <v>5.2567983820430442</v>
      </c>
    </row>
    <row r="146" spans="1:9" x14ac:dyDescent="0.2">
      <c r="A146" s="10">
        <f t="shared" si="2"/>
        <v>49675</v>
      </c>
      <c r="B146" s="7">
        <v>2036</v>
      </c>
      <c r="C146" s="7">
        <v>1</v>
      </c>
      <c r="D146" s="11">
        <v>6.1883917715399424</v>
      </c>
      <c r="E146" s="11">
        <v>4.3025710214361403</v>
      </c>
      <c r="F146" s="11">
        <v>6.0993354060618676</v>
      </c>
      <c r="G146" s="11">
        <v>6.1997867255928165</v>
      </c>
      <c r="H146" s="11">
        <v>5.819738530291275</v>
      </c>
      <c r="I146" s="11">
        <v>5.5845553974841255</v>
      </c>
    </row>
    <row r="147" spans="1:9" x14ac:dyDescent="0.2">
      <c r="A147" s="10">
        <f t="shared" si="2"/>
        <v>49706</v>
      </c>
      <c r="B147" s="7">
        <v>2036</v>
      </c>
      <c r="C147" s="7">
        <v>2</v>
      </c>
      <c r="D147" s="11">
        <v>5.8360998960673083</v>
      </c>
      <c r="E147" s="11">
        <v>4.1386739967822557</v>
      </c>
      <c r="F147" s="11">
        <v>5.4836910021109704</v>
      </c>
      <c r="G147" s="11">
        <v>5.2373684423010403</v>
      </c>
      <c r="H147" s="11">
        <v>5.1123968084237932</v>
      </c>
      <c r="I147" s="11">
        <v>5.0553821345658267</v>
      </c>
    </row>
    <row r="148" spans="1:9" x14ac:dyDescent="0.2">
      <c r="A148" s="10">
        <f t="shared" si="2"/>
        <v>49735</v>
      </c>
      <c r="B148" s="7">
        <v>2036</v>
      </c>
      <c r="C148" s="7">
        <v>3</v>
      </c>
      <c r="D148" s="11">
        <v>5.4278529876850348</v>
      </c>
      <c r="E148" s="11">
        <v>3.7140644732519417</v>
      </c>
      <c r="F148" s="11">
        <v>5.0542269629453056</v>
      </c>
      <c r="G148" s="11">
        <v>4.9058686601606283</v>
      </c>
      <c r="H148" s="11">
        <v>4.7178918036550295</v>
      </c>
      <c r="I148" s="11">
        <v>4.5972283435243222</v>
      </c>
    </row>
    <row r="149" spans="1:9" x14ac:dyDescent="0.2">
      <c r="A149" s="10">
        <f t="shared" si="2"/>
        <v>49766</v>
      </c>
      <c r="B149" s="7">
        <v>2036</v>
      </c>
      <c r="C149" s="7">
        <v>4</v>
      </c>
      <c r="D149" s="11">
        <v>5.0892014843694664</v>
      </c>
      <c r="E149" s="11">
        <v>3.6050685233974491</v>
      </c>
      <c r="F149" s="11">
        <v>4.6072846500515716</v>
      </c>
      <c r="G149" s="11">
        <v>4.2507896693883342</v>
      </c>
      <c r="H149" s="11">
        <v>4.3380472209135901</v>
      </c>
      <c r="I149" s="11">
        <v>4.1951265202377961</v>
      </c>
    </row>
    <row r="150" spans="1:9" x14ac:dyDescent="0.2">
      <c r="A150" s="10">
        <f t="shared" si="2"/>
        <v>49796</v>
      </c>
      <c r="B150" s="7">
        <v>2036</v>
      </c>
      <c r="C150" s="7">
        <v>5</v>
      </c>
      <c r="D150" s="11">
        <v>5.0350620538713056</v>
      </c>
      <c r="E150" s="11">
        <v>3.6267857675887694</v>
      </c>
      <c r="F150" s="11">
        <v>4.42209285895707</v>
      </c>
      <c r="G150" s="11">
        <v>4.1611118539865739</v>
      </c>
      <c r="H150" s="11">
        <v>4.200864503761057</v>
      </c>
      <c r="I150" s="11">
        <v>4.0981862426112778</v>
      </c>
    </row>
    <row r="151" spans="1:9" x14ac:dyDescent="0.2">
      <c r="A151" s="10">
        <f t="shared" si="2"/>
        <v>49827</v>
      </c>
      <c r="B151" s="7">
        <v>2036</v>
      </c>
      <c r="C151" s="7">
        <v>6</v>
      </c>
      <c r="D151" s="11">
        <v>5.0492176721740236</v>
      </c>
      <c r="E151" s="11">
        <v>3.7857608804137892</v>
      </c>
      <c r="F151" s="11">
        <v>4.4185811995817925</v>
      </c>
      <c r="G151" s="11">
        <v>4.1586006877140598</v>
      </c>
      <c r="H151" s="11">
        <v>4.198421517902923</v>
      </c>
      <c r="I151" s="11">
        <v>4.1371679662922709</v>
      </c>
    </row>
    <row r="152" spans="1:9" x14ac:dyDescent="0.2">
      <c r="A152" s="10">
        <f t="shared" si="2"/>
        <v>49857</v>
      </c>
      <c r="B152" s="7">
        <v>2036</v>
      </c>
      <c r="C152" s="7">
        <v>7</v>
      </c>
      <c r="D152" s="11">
        <v>5.0804894181793632</v>
      </c>
      <c r="E152" s="11">
        <v>3.7479132866111518</v>
      </c>
      <c r="F152" s="11">
        <v>4.4715403283038979</v>
      </c>
      <c r="G152" s="11">
        <v>4.141689817710537</v>
      </c>
      <c r="H152" s="11">
        <v>4.199195964984602</v>
      </c>
      <c r="I152" s="11">
        <v>4.1059833629097513</v>
      </c>
    </row>
    <row r="153" spans="1:9" x14ac:dyDescent="0.2">
      <c r="A153" s="10">
        <f t="shared" si="2"/>
        <v>49888</v>
      </c>
      <c r="B153" s="7">
        <v>2036</v>
      </c>
      <c r="C153" s="7">
        <v>8</v>
      </c>
      <c r="D153" s="11">
        <v>5.1522729751024681</v>
      </c>
      <c r="E153" s="11">
        <v>3.7843856538822376</v>
      </c>
      <c r="F153" s="11">
        <v>4.5658185330488941</v>
      </c>
      <c r="G153" s="11">
        <v>4.1791888314637839</v>
      </c>
      <c r="H153" s="11">
        <v>4.2267928402089003</v>
      </c>
      <c r="I153" s="11">
        <v>4.1161932873003213</v>
      </c>
    </row>
    <row r="154" spans="1:9" x14ac:dyDescent="0.2">
      <c r="A154" s="10">
        <f t="shared" si="2"/>
        <v>49919</v>
      </c>
      <c r="B154" s="7">
        <v>2036</v>
      </c>
      <c r="C154" s="7">
        <v>9</v>
      </c>
      <c r="D154" s="11">
        <v>5.166849814015646</v>
      </c>
      <c r="E154" s="11">
        <v>3.8008877950380384</v>
      </c>
      <c r="F154" s="11">
        <v>4.6470256358424038</v>
      </c>
      <c r="G154" s="11">
        <v>4.2041441517966351</v>
      </c>
      <c r="H154" s="11">
        <v>4.3403238412752492</v>
      </c>
      <c r="I154" s="11">
        <v>4.2166139561395868</v>
      </c>
    </row>
    <row r="155" spans="1:9" x14ac:dyDescent="0.2">
      <c r="A155" s="10">
        <f t="shared" si="2"/>
        <v>49949</v>
      </c>
      <c r="B155" s="7">
        <v>2036</v>
      </c>
      <c r="C155" s="7">
        <v>10</v>
      </c>
      <c r="D155" s="11">
        <v>5.2152303726220399</v>
      </c>
      <c r="E155" s="11">
        <v>3.7983581344038368</v>
      </c>
      <c r="F155" s="11">
        <v>4.761597255255209</v>
      </c>
      <c r="G155" s="11">
        <v>4.3021784261042679</v>
      </c>
      <c r="H155" s="11">
        <v>4.546872702171159</v>
      </c>
      <c r="I155" s="11">
        <v>4.4819301044294626</v>
      </c>
    </row>
    <row r="156" spans="1:9" x14ac:dyDescent="0.2">
      <c r="A156" s="10">
        <f t="shared" si="2"/>
        <v>49980</v>
      </c>
      <c r="B156" s="7">
        <v>2036</v>
      </c>
      <c r="C156" s="7">
        <v>11</v>
      </c>
      <c r="D156" s="11">
        <v>5.6567335375570984</v>
      </c>
      <c r="E156" s="11">
        <v>4.3548049269620961</v>
      </c>
      <c r="F156" s="11">
        <v>5.4098438163994604</v>
      </c>
      <c r="G156" s="11">
        <v>5.1629091214176057</v>
      </c>
      <c r="H156" s="11">
        <v>5.1394760713326821</v>
      </c>
      <c r="I156" s="11">
        <v>5.0085827926345416</v>
      </c>
    </row>
    <row r="157" spans="1:9" x14ac:dyDescent="0.2">
      <c r="A157" s="10">
        <f t="shared" si="2"/>
        <v>50010</v>
      </c>
      <c r="B157" s="7">
        <v>2036</v>
      </c>
      <c r="C157" s="7">
        <v>12</v>
      </c>
      <c r="D157" s="11">
        <v>5.9284309159681001</v>
      </c>
      <c r="E157" s="11">
        <v>4.6163163272264978</v>
      </c>
      <c r="F157" s="11">
        <v>5.7965138849359201</v>
      </c>
      <c r="G157" s="11">
        <v>5.6648896174816556</v>
      </c>
      <c r="H157" s="11">
        <v>5.401546062518733</v>
      </c>
      <c r="I157" s="11">
        <v>5.2674580985975936</v>
      </c>
    </row>
    <row r="158" spans="1:9" x14ac:dyDescent="0.2">
      <c r="A158" s="10">
        <f t="shared" si="2"/>
        <v>50041</v>
      </c>
      <c r="B158" s="7">
        <v>2037</v>
      </c>
      <c r="C158" s="7">
        <v>1</v>
      </c>
      <c r="D158" s="11">
        <v>6.2138008362177866</v>
      </c>
      <c r="E158" s="11">
        <v>4.6373286803702056</v>
      </c>
      <c r="F158" s="11">
        <v>6.0701860115150188</v>
      </c>
      <c r="G158" s="11">
        <v>5.8984936259739147</v>
      </c>
      <c r="H158" s="11">
        <v>5.649899653004776</v>
      </c>
      <c r="I158" s="11">
        <v>5.4042368022747462</v>
      </c>
    </row>
    <row r="159" spans="1:9" x14ac:dyDescent="0.2">
      <c r="A159" s="10">
        <f t="shared" si="2"/>
        <v>50072</v>
      </c>
      <c r="B159" s="7">
        <v>2037</v>
      </c>
      <c r="C159" s="7">
        <v>2</v>
      </c>
      <c r="D159" s="11">
        <v>5.9979873447728389</v>
      </c>
      <c r="E159" s="11">
        <v>4.3671410969684921</v>
      </c>
      <c r="F159" s="11">
        <v>5.5719916584023954</v>
      </c>
      <c r="G159" s="11">
        <v>5.3514449499263295</v>
      </c>
      <c r="H159" s="11">
        <v>5.0941808057931626</v>
      </c>
      <c r="I159" s="11">
        <v>4.9885877217674111</v>
      </c>
    </row>
    <row r="160" spans="1:9" x14ac:dyDescent="0.2">
      <c r="A160" s="10">
        <f t="shared" si="2"/>
        <v>50100</v>
      </c>
      <c r="B160" s="7">
        <v>2037</v>
      </c>
      <c r="C160" s="7">
        <v>3</v>
      </c>
      <c r="D160" s="11">
        <v>5.579570961239706</v>
      </c>
      <c r="E160" s="11">
        <v>4.0652617051665896</v>
      </c>
      <c r="F160" s="11">
        <v>5.1322636982330856</v>
      </c>
      <c r="G160" s="11">
        <v>4.7521286653558992</v>
      </c>
      <c r="H160" s="11">
        <v>4.6775593319886957</v>
      </c>
      <c r="I160" s="11">
        <v>4.6231123590701406</v>
      </c>
    </row>
    <row r="161" spans="1:9" x14ac:dyDescent="0.2">
      <c r="A161" s="10">
        <f t="shared" si="2"/>
        <v>50131</v>
      </c>
      <c r="B161" s="7">
        <v>2037</v>
      </c>
      <c r="C161" s="7">
        <v>4</v>
      </c>
      <c r="D161" s="11">
        <v>5.4668386003043317</v>
      </c>
      <c r="E161" s="11">
        <v>3.7288663397873369</v>
      </c>
      <c r="F161" s="11">
        <v>4.8816430880455028</v>
      </c>
      <c r="G161" s="11">
        <v>4.5599614241107753</v>
      </c>
      <c r="H161" s="11">
        <v>4.6085450919179278</v>
      </c>
      <c r="I161" s="11">
        <v>4.5170605275086793</v>
      </c>
    </row>
    <row r="162" spans="1:9" x14ac:dyDescent="0.2">
      <c r="A162" s="10">
        <f t="shared" si="2"/>
        <v>50161</v>
      </c>
      <c r="B162" s="7">
        <v>2037</v>
      </c>
      <c r="C162" s="7">
        <v>5</v>
      </c>
      <c r="D162" s="11">
        <v>5.3561092094739777</v>
      </c>
      <c r="E162" s="11">
        <v>3.8220023745295455</v>
      </c>
      <c r="F162" s="11">
        <v>4.7178278534492524</v>
      </c>
      <c r="G162" s="11">
        <v>4.4269978698688641</v>
      </c>
      <c r="H162" s="11">
        <v>4.4584112673199847</v>
      </c>
      <c r="I162" s="11">
        <v>4.4021232413674776</v>
      </c>
    </row>
    <row r="163" spans="1:9" x14ac:dyDescent="0.2">
      <c r="A163" s="10">
        <f t="shared" si="2"/>
        <v>50192</v>
      </c>
      <c r="B163" s="7">
        <v>2037</v>
      </c>
      <c r="C163" s="7">
        <v>6</v>
      </c>
      <c r="D163" s="11">
        <v>5.2483971015575905</v>
      </c>
      <c r="E163" s="11">
        <v>3.9887589717988572</v>
      </c>
      <c r="F163" s="11">
        <v>4.5950114485584175</v>
      </c>
      <c r="G163" s="11">
        <v>4.3347078585624503</v>
      </c>
      <c r="H163" s="11">
        <v>4.3766046443562656</v>
      </c>
      <c r="I163" s="11">
        <v>4.3092221983395227</v>
      </c>
    </row>
    <row r="164" spans="1:9" x14ac:dyDescent="0.2">
      <c r="A164" s="10">
        <f t="shared" si="2"/>
        <v>50222</v>
      </c>
      <c r="B164" s="7">
        <v>2037</v>
      </c>
      <c r="C164" s="7">
        <v>7</v>
      </c>
      <c r="D164" s="11">
        <v>5.3031781998393548</v>
      </c>
      <c r="E164" s="11">
        <v>3.9832323012497586</v>
      </c>
      <c r="F164" s="11">
        <v>4.6431092700959917</v>
      </c>
      <c r="G164" s="11">
        <v>4.3132025077857996</v>
      </c>
      <c r="H164" s="11">
        <v>4.3649608832989149</v>
      </c>
      <c r="I164" s="11">
        <v>4.2693234970985108</v>
      </c>
    </row>
    <row r="165" spans="1:9" x14ac:dyDescent="0.2">
      <c r="A165" s="10">
        <f t="shared" si="2"/>
        <v>50253</v>
      </c>
      <c r="B165" s="7">
        <v>2037</v>
      </c>
      <c r="C165" s="7">
        <v>8</v>
      </c>
      <c r="D165" s="11">
        <v>5.4131663918309236</v>
      </c>
      <c r="E165" s="11">
        <v>3.97108183178038</v>
      </c>
      <c r="F165" s="11">
        <v>4.749011877253194</v>
      </c>
      <c r="G165" s="11">
        <v>4.3518197605280768</v>
      </c>
      <c r="H165" s="11">
        <v>4.3899544462568931</v>
      </c>
      <c r="I165" s="11">
        <v>4.3245999281304401</v>
      </c>
    </row>
    <row r="166" spans="1:9" x14ac:dyDescent="0.2">
      <c r="A166" s="10">
        <f t="shared" si="2"/>
        <v>50284</v>
      </c>
      <c r="B166" s="7">
        <v>2037</v>
      </c>
      <c r="C166" s="7">
        <v>9</v>
      </c>
      <c r="D166" s="11">
        <v>5.3537425142153801</v>
      </c>
      <c r="E166" s="11">
        <v>3.9605629158038256</v>
      </c>
      <c r="F166" s="11">
        <v>4.7506180242147797</v>
      </c>
      <c r="G166" s="11">
        <v>4.3773681167431109</v>
      </c>
      <c r="H166" s="11">
        <v>4.4662427601203456</v>
      </c>
      <c r="I166" s="11">
        <v>4.3692827893817023</v>
      </c>
    </row>
    <row r="167" spans="1:9" x14ac:dyDescent="0.2">
      <c r="A167" s="10">
        <f t="shared" si="2"/>
        <v>50314</v>
      </c>
      <c r="B167" s="7">
        <v>2037</v>
      </c>
      <c r="C167" s="7">
        <v>10</v>
      </c>
      <c r="D167" s="11">
        <v>5.4055141015210255</v>
      </c>
      <c r="E167" s="11">
        <v>4.0303692508058084</v>
      </c>
      <c r="F167" s="11">
        <v>4.9222191892317451</v>
      </c>
      <c r="G167" s="11">
        <v>4.4689720127038619</v>
      </c>
      <c r="H167" s="11">
        <v>4.6667558056734579</v>
      </c>
      <c r="I167" s="11">
        <v>4.631211897250366</v>
      </c>
    </row>
    <row r="168" spans="1:9" x14ac:dyDescent="0.2">
      <c r="A168" s="10">
        <f t="shared" si="2"/>
        <v>50345</v>
      </c>
      <c r="B168" s="7">
        <v>2037</v>
      </c>
      <c r="C168" s="7">
        <v>11</v>
      </c>
      <c r="D168" s="11">
        <v>6.1087413166289757</v>
      </c>
      <c r="E168" s="11">
        <v>4.5912995950034539</v>
      </c>
      <c r="F168" s="11">
        <v>5.8592710594203927</v>
      </c>
      <c r="G168" s="11">
        <v>5.5500876098153702</v>
      </c>
      <c r="H168" s="11">
        <v>5.626260704174074</v>
      </c>
      <c r="I168" s="11">
        <v>5.4449753031756352</v>
      </c>
    </row>
    <row r="169" spans="1:9" x14ac:dyDescent="0.2">
      <c r="A169" s="10">
        <f t="shared" si="2"/>
        <v>50375</v>
      </c>
      <c r="B169" s="7">
        <v>2037</v>
      </c>
      <c r="C169" s="7">
        <v>12</v>
      </c>
      <c r="D169" s="11">
        <v>6.3715846882333826</v>
      </c>
      <c r="E169" s="11">
        <v>4.8382262089720207</v>
      </c>
      <c r="F169" s="11">
        <v>6.112418436057629</v>
      </c>
      <c r="G169" s="11">
        <v>5.9165207880759816</v>
      </c>
      <c r="H169" s="11">
        <v>5.7628800246113681</v>
      </c>
      <c r="I169" s="11">
        <v>5.6720045642446646</v>
      </c>
    </row>
    <row r="170" spans="1:9" x14ac:dyDescent="0.2">
      <c r="A170" s="10">
        <f t="shared" si="2"/>
        <v>50406</v>
      </c>
      <c r="B170" s="7">
        <v>2038</v>
      </c>
      <c r="C170" s="7">
        <v>1</v>
      </c>
      <c r="D170" s="11">
        <v>6.6121085996500728</v>
      </c>
      <c r="E170" s="11">
        <v>5.0407698755944104</v>
      </c>
      <c r="F170" s="11">
        <v>6.373506398744194</v>
      </c>
      <c r="G170" s="11">
        <v>6.1290379270288247</v>
      </c>
      <c r="H170" s="11">
        <v>5.9482929901285786</v>
      </c>
      <c r="I170" s="11">
        <v>5.7519849906441802</v>
      </c>
    </row>
    <row r="171" spans="1:9" x14ac:dyDescent="0.2">
      <c r="A171" s="10">
        <f t="shared" si="2"/>
        <v>50437</v>
      </c>
      <c r="B171" s="7">
        <v>2038</v>
      </c>
      <c r="C171" s="7">
        <v>2</v>
      </c>
      <c r="D171" s="11">
        <v>6.3848190840387229</v>
      </c>
      <c r="E171" s="11">
        <v>4.7294113898784973</v>
      </c>
      <c r="F171" s="11">
        <v>5.8537021750679239</v>
      </c>
      <c r="G171" s="11">
        <v>5.6391026139139306</v>
      </c>
      <c r="H171" s="11">
        <v>5.3598442102889452</v>
      </c>
      <c r="I171" s="11">
        <v>5.3246170768994219</v>
      </c>
    </row>
    <row r="172" spans="1:9" x14ac:dyDescent="0.2">
      <c r="A172" s="10">
        <f t="shared" si="2"/>
        <v>50465</v>
      </c>
      <c r="B172" s="7">
        <v>2038</v>
      </c>
      <c r="C172" s="7">
        <v>3</v>
      </c>
      <c r="D172" s="11">
        <v>5.8860330890448598</v>
      </c>
      <c r="E172" s="11">
        <v>4.4711316817444082</v>
      </c>
      <c r="F172" s="11">
        <v>5.3391217879959694</v>
      </c>
      <c r="G172" s="11">
        <v>5.1065746265720788</v>
      </c>
      <c r="H172" s="11">
        <v>4.9592912263177684</v>
      </c>
      <c r="I172" s="11">
        <v>4.8726991304906804</v>
      </c>
    </row>
    <row r="173" spans="1:9" x14ac:dyDescent="0.2">
      <c r="A173" s="10">
        <f t="shared" si="2"/>
        <v>50496</v>
      </c>
      <c r="B173" s="7">
        <v>2038</v>
      </c>
      <c r="C173" s="7">
        <v>4</v>
      </c>
      <c r="D173" s="11">
        <v>5.5610236319865249</v>
      </c>
      <c r="E173" s="11">
        <v>4.0643663032775201</v>
      </c>
      <c r="F173" s="11">
        <v>4.926520136715709</v>
      </c>
      <c r="G173" s="11">
        <v>4.5742655417557909</v>
      </c>
      <c r="H173" s="11">
        <v>4.6150182145389964</v>
      </c>
      <c r="I173" s="11">
        <v>4.5293187507036379</v>
      </c>
    </row>
    <row r="174" spans="1:9" x14ac:dyDescent="0.2">
      <c r="A174" s="10">
        <f t="shared" si="2"/>
        <v>50526</v>
      </c>
      <c r="B174" s="7">
        <v>2038</v>
      </c>
      <c r="C174" s="7">
        <v>5</v>
      </c>
      <c r="D174" s="11">
        <v>5.4776087106126123</v>
      </c>
      <c r="E174" s="11">
        <v>4.0232021362232047</v>
      </c>
      <c r="F174" s="11">
        <v>4.7452693726733148</v>
      </c>
      <c r="G174" s="11">
        <v>4.446565600437391</v>
      </c>
      <c r="H174" s="11">
        <v>4.460822156278005</v>
      </c>
      <c r="I174" s="11">
        <v>4.3992306764748426</v>
      </c>
    </row>
    <row r="175" spans="1:9" x14ac:dyDescent="0.2">
      <c r="A175" s="10">
        <f t="shared" si="2"/>
        <v>50557</v>
      </c>
      <c r="B175" s="7">
        <v>2038</v>
      </c>
      <c r="C175" s="7">
        <v>6</v>
      </c>
      <c r="D175" s="11">
        <v>5.4963147754706387</v>
      </c>
      <c r="E175" s="11">
        <v>4.045395246069674</v>
      </c>
      <c r="F175" s="11">
        <v>4.736165016594545</v>
      </c>
      <c r="G175" s="11">
        <v>4.470686831062066</v>
      </c>
      <c r="H175" s="11">
        <v>4.4761251697205173</v>
      </c>
      <c r="I175" s="11">
        <v>4.3814703630379084</v>
      </c>
    </row>
    <row r="176" spans="1:9" x14ac:dyDescent="0.2">
      <c r="A176" s="10">
        <f t="shared" si="2"/>
        <v>50587</v>
      </c>
      <c r="B176" s="7">
        <v>2038</v>
      </c>
      <c r="C176" s="7">
        <v>7</v>
      </c>
      <c r="D176" s="11">
        <v>5.5326754066268125</v>
      </c>
      <c r="E176" s="11">
        <v>4.0593016735099265</v>
      </c>
      <c r="F176" s="11">
        <v>4.7877968480173037</v>
      </c>
      <c r="G176" s="11">
        <v>4.4376422374728852</v>
      </c>
      <c r="H176" s="11">
        <v>4.4430843786574208</v>
      </c>
      <c r="I176" s="11">
        <v>4.3389539292596924</v>
      </c>
    </row>
    <row r="177" spans="1:9" x14ac:dyDescent="0.2">
      <c r="A177" s="10">
        <f t="shared" si="2"/>
        <v>50618</v>
      </c>
      <c r="B177" s="7">
        <v>2038</v>
      </c>
      <c r="C177" s="7">
        <v>8</v>
      </c>
      <c r="D177" s="11">
        <v>5.6697051430965253</v>
      </c>
      <c r="E177" s="11">
        <v>4.0485726716358874</v>
      </c>
      <c r="F177" s="11">
        <v>4.8515554438486426</v>
      </c>
      <c r="G177" s="11">
        <v>4.4340934302615613</v>
      </c>
      <c r="H177" s="11">
        <v>4.4404922673088336</v>
      </c>
      <c r="I177" s="11">
        <v>4.4043400214923718</v>
      </c>
    </row>
    <row r="178" spans="1:9" x14ac:dyDescent="0.2">
      <c r="A178" s="10">
        <f t="shared" si="2"/>
        <v>50649</v>
      </c>
      <c r="B178" s="7">
        <v>2038</v>
      </c>
      <c r="C178" s="7">
        <v>9</v>
      </c>
      <c r="D178" s="11">
        <v>5.5203215765181266</v>
      </c>
      <c r="E178" s="11">
        <v>4.1146459733914513</v>
      </c>
      <c r="F178" s="11">
        <v>4.8329909496796084</v>
      </c>
      <c r="G178" s="11">
        <v>4.4501090773292589</v>
      </c>
      <c r="H178" s="11">
        <v>4.5059110508383062</v>
      </c>
      <c r="I178" s="11">
        <v>4.4388961980163852</v>
      </c>
    </row>
    <row r="179" spans="1:9" x14ac:dyDescent="0.2">
      <c r="A179" s="10">
        <f t="shared" si="2"/>
        <v>50679</v>
      </c>
      <c r="B179" s="7">
        <v>2038</v>
      </c>
      <c r="C179" s="7">
        <v>10</v>
      </c>
      <c r="D179" s="11">
        <v>5.5744030468932468</v>
      </c>
      <c r="E179" s="11">
        <v>4.1603796349494084</v>
      </c>
      <c r="F179" s="11">
        <v>5.0054657072939692</v>
      </c>
      <c r="G179" s="11">
        <v>4.5573240866567728</v>
      </c>
      <c r="H179" s="11">
        <v>4.7322167115246776</v>
      </c>
      <c r="I179" s="11">
        <v>4.6804165365100747</v>
      </c>
    </row>
    <row r="180" spans="1:9" x14ac:dyDescent="0.2">
      <c r="A180" s="10">
        <f t="shared" si="2"/>
        <v>50710</v>
      </c>
      <c r="B180" s="7">
        <v>2038</v>
      </c>
      <c r="C180" s="7">
        <v>11</v>
      </c>
      <c r="D180" s="11">
        <v>6.1445341592946408</v>
      </c>
      <c r="E180" s="11">
        <v>4.7452365251370754</v>
      </c>
      <c r="F180" s="11">
        <v>5.7730961284342808</v>
      </c>
      <c r="G180" s="11">
        <v>5.5185258778289352</v>
      </c>
      <c r="H180" s="11">
        <v>5.3876853969781306</v>
      </c>
      <c r="I180" s="11">
        <v>5.2577485564232598</v>
      </c>
    </row>
    <row r="181" spans="1:9" x14ac:dyDescent="0.2">
      <c r="A181" s="10">
        <f t="shared" si="2"/>
        <v>50740</v>
      </c>
      <c r="B181" s="7">
        <v>2038</v>
      </c>
      <c r="C181" s="7">
        <v>12</v>
      </c>
      <c r="D181" s="11">
        <v>6.4165327718819274</v>
      </c>
      <c r="E181" s="11">
        <v>4.8832739026674794</v>
      </c>
      <c r="F181" s="11">
        <v>6.0214953616035434</v>
      </c>
      <c r="G181" s="11">
        <v>5.6532037776467785</v>
      </c>
      <c r="H181" s="11">
        <v>5.5890533578397692</v>
      </c>
      <c r="I181" s="11">
        <v>5.4626015400274008</v>
      </c>
    </row>
    <row r="182" spans="1:9" x14ac:dyDescent="0.2">
      <c r="A182" s="10">
        <f t="shared" si="2"/>
        <v>50771</v>
      </c>
      <c r="B182" s="7">
        <v>2039</v>
      </c>
      <c r="C182" s="7">
        <v>1</v>
      </c>
      <c r="D182" s="11">
        <v>6.6346469147110607</v>
      </c>
      <c r="E182" s="11">
        <v>4.9715953933470507</v>
      </c>
      <c r="F182" s="11">
        <v>6.2897406364069974</v>
      </c>
      <c r="G182" s="11">
        <v>5.8570155854750707</v>
      </c>
      <c r="H182" s="11">
        <v>5.7894548401217536</v>
      </c>
      <c r="I182" s="11">
        <v>5.5901734173380193</v>
      </c>
    </row>
    <row r="183" spans="1:9" x14ac:dyDescent="0.2">
      <c r="A183" s="10">
        <f t="shared" si="2"/>
        <v>50802</v>
      </c>
      <c r="B183" s="7">
        <v>2039</v>
      </c>
      <c r="C183" s="7">
        <v>2</v>
      </c>
      <c r="D183" s="11">
        <v>6.3001846078460915</v>
      </c>
      <c r="E183" s="11">
        <v>4.6998085316027494</v>
      </c>
      <c r="F183" s="11">
        <v>5.6927275245006275</v>
      </c>
      <c r="G183" s="11">
        <v>5.3670873572143458</v>
      </c>
      <c r="H183" s="11">
        <v>5.3164960909004737</v>
      </c>
      <c r="I183" s="11">
        <v>5.1908418857256784</v>
      </c>
    </row>
    <row r="184" spans="1:9" x14ac:dyDescent="0.2">
      <c r="A184" s="10">
        <f t="shared" si="2"/>
        <v>50830</v>
      </c>
      <c r="B184" s="7">
        <v>2039</v>
      </c>
      <c r="C184" s="7">
        <v>3</v>
      </c>
      <c r="D184" s="11">
        <v>5.9094074580272551</v>
      </c>
      <c r="E184" s="11">
        <v>4.356578994403602</v>
      </c>
      <c r="F184" s="11">
        <v>5.3338308523871927</v>
      </c>
      <c r="G184" s="11">
        <v>5.0921820868402188</v>
      </c>
      <c r="H184" s="11">
        <v>5.0380345932722745</v>
      </c>
      <c r="I184" s="11">
        <v>4.9467537860834945</v>
      </c>
    </row>
    <row r="185" spans="1:9" x14ac:dyDescent="0.2">
      <c r="A185" s="10">
        <f t="shared" si="2"/>
        <v>50861</v>
      </c>
      <c r="B185" s="7">
        <v>2039</v>
      </c>
      <c r="C185" s="7">
        <v>4</v>
      </c>
      <c r="D185" s="11">
        <v>5.6234833147668688</v>
      </c>
      <c r="E185" s="11">
        <v>4.0541669834550671</v>
      </c>
      <c r="F185" s="11">
        <v>4.9695177711823737</v>
      </c>
      <c r="G185" s="11">
        <v>4.597164562781388</v>
      </c>
      <c r="H185" s="11">
        <v>4.6406934232376669</v>
      </c>
      <c r="I185" s="11">
        <v>4.5528719450471122</v>
      </c>
    </row>
    <row r="186" spans="1:9" x14ac:dyDescent="0.2">
      <c r="A186" s="10">
        <f t="shared" si="2"/>
        <v>50891</v>
      </c>
      <c r="B186" s="7">
        <v>2039</v>
      </c>
      <c r="C186" s="7">
        <v>5</v>
      </c>
      <c r="D186" s="11">
        <v>5.5750605561079825</v>
      </c>
      <c r="E186" s="11">
        <v>4.0327902002528448</v>
      </c>
      <c r="F186" s="11">
        <v>4.786322430896524</v>
      </c>
      <c r="G186" s="11">
        <v>4.5146476403656566</v>
      </c>
      <c r="H186" s="11">
        <v>4.5164388879818222</v>
      </c>
      <c r="I186" s="11">
        <v>4.4473737821201338</v>
      </c>
    </row>
    <row r="187" spans="1:9" x14ac:dyDescent="0.2">
      <c r="A187" s="10">
        <f t="shared" si="2"/>
        <v>50922</v>
      </c>
      <c r="B187" s="7">
        <v>2039</v>
      </c>
      <c r="C187" s="7">
        <v>6</v>
      </c>
      <c r="D187" s="11">
        <v>5.5955824715876403</v>
      </c>
      <c r="E187" s="11">
        <v>4.0477658322549814</v>
      </c>
      <c r="F187" s="11">
        <v>4.7896270445222635</v>
      </c>
      <c r="G187" s="11">
        <v>4.5081078536147059</v>
      </c>
      <c r="H187" s="11">
        <v>4.5121894473425428</v>
      </c>
      <c r="I187" s="11">
        <v>4.454325126839124</v>
      </c>
    </row>
    <row r="188" spans="1:9" x14ac:dyDescent="0.2">
      <c r="A188" s="10">
        <f t="shared" si="2"/>
        <v>50952</v>
      </c>
      <c r="B188" s="7">
        <v>2039</v>
      </c>
      <c r="C188" s="7">
        <v>7</v>
      </c>
      <c r="D188" s="11">
        <v>5.6321429171701638</v>
      </c>
      <c r="E188" s="11">
        <v>4.0648408927668882</v>
      </c>
      <c r="F188" s="11">
        <v>4.8249246696936909</v>
      </c>
      <c r="G188" s="11">
        <v>4.4867127633371178</v>
      </c>
      <c r="H188" s="11">
        <v>4.4932684273082746</v>
      </c>
      <c r="I188" s="11">
        <v>4.381493829665704</v>
      </c>
    </row>
    <row r="189" spans="1:9" x14ac:dyDescent="0.2">
      <c r="A189" s="10">
        <f t="shared" si="2"/>
        <v>50983</v>
      </c>
      <c r="B189" s="7">
        <v>2039</v>
      </c>
      <c r="C189" s="7">
        <v>8</v>
      </c>
      <c r="D189" s="11">
        <v>5.8221495168503816</v>
      </c>
      <c r="E189" s="11">
        <v>4.0433132853568621</v>
      </c>
      <c r="F189" s="11">
        <v>4.9231805643874988</v>
      </c>
      <c r="G189" s="11">
        <v>4.4643424848548072</v>
      </c>
      <c r="H189" s="11">
        <v>4.5201945405777195</v>
      </c>
      <c r="I189" s="11">
        <v>4.4730125000878518</v>
      </c>
    </row>
    <row r="190" spans="1:9" x14ac:dyDescent="0.2">
      <c r="A190" s="10">
        <f t="shared" si="2"/>
        <v>51014</v>
      </c>
      <c r="B190" s="7">
        <v>2039</v>
      </c>
      <c r="C190" s="7">
        <v>9</v>
      </c>
      <c r="D190" s="11">
        <v>5.6713593057670124</v>
      </c>
      <c r="E190" s="11">
        <v>4.1404890176031923</v>
      </c>
      <c r="F190" s="11">
        <v>4.8989980647335987</v>
      </c>
      <c r="G190" s="11">
        <v>4.5072381754651607</v>
      </c>
      <c r="H190" s="11">
        <v>4.5494798268062482</v>
      </c>
      <c r="I190" s="11">
        <v>4.4968421646118131</v>
      </c>
    </row>
    <row r="191" spans="1:9" x14ac:dyDescent="0.2">
      <c r="A191" s="10">
        <f t="shared" si="2"/>
        <v>51044</v>
      </c>
      <c r="B191" s="7">
        <v>2039</v>
      </c>
      <c r="C191" s="7">
        <v>10</v>
      </c>
      <c r="D191" s="11">
        <v>5.7258484496859854</v>
      </c>
      <c r="E191" s="11">
        <v>4.2187383953617399</v>
      </c>
      <c r="F191" s="11">
        <v>5.0323705157921168</v>
      </c>
      <c r="G191" s="11">
        <v>4.6149880802410603</v>
      </c>
      <c r="H191" s="11">
        <v>4.753472024717901</v>
      </c>
      <c r="I191" s="11">
        <v>4.7076631539292055</v>
      </c>
    </row>
    <row r="192" spans="1:9" x14ac:dyDescent="0.2">
      <c r="A192" s="10">
        <f t="shared" si="2"/>
        <v>51075</v>
      </c>
      <c r="B192" s="7">
        <v>2039</v>
      </c>
      <c r="C192" s="7">
        <v>11</v>
      </c>
      <c r="D192" s="11">
        <v>6.1791372651900183</v>
      </c>
      <c r="E192" s="11">
        <v>4.772573406000272</v>
      </c>
      <c r="F192" s="11">
        <v>5.7103697720565103</v>
      </c>
      <c r="G192" s="11">
        <v>5.5334754815595115</v>
      </c>
      <c r="H192" s="11">
        <v>5.3206729623246947</v>
      </c>
      <c r="I192" s="11">
        <v>5.2203262694407471</v>
      </c>
    </row>
    <row r="193" spans="1:9" x14ac:dyDescent="0.2">
      <c r="A193" s="10">
        <f t="shared" si="2"/>
        <v>51105</v>
      </c>
      <c r="B193" s="7">
        <v>2039</v>
      </c>
      <c r="C193" s="7">
        <v>12</v>
      </c>
      <c r="D193" s="11">
        <v>6.5455054397321284</v>
      </c>
      <c r="E193" s="11">
        <v>5.0309647070091739</v>
      </c>
      <c r="F193" s="11">
        <v>6.0651950736936104</v>
      </c>
      <c r="G193" s="11">
        <v>5.7630484381576395</v>
      </c>
      <c r="H193" s="11">
        <v>5.5486251374991928</v>
      </c>
      <c r="I193" s="11">
        <v>5.4321789877204258</v>
      </c>
    </row>
    <row r="194" spans="1:9" x14ac:dyDescent="0.2">
      <c r="A194" s="10">
        <f t="shared" si="2"/>
        <v>51136</v>
      </c>
      <c r="B194" s="7">
        <v>2040</v>
      </c>
      <c r="C194" s="7">
        <v>1</v>
      </c>
      <c r="D194" s="11">
        <v>6.962204823288519</v>
      </c>
      <c r="E194" s="11">
        <v>5.1828904229255306</v>
      </c>
      <c r="F194" s="11">
        <v>6.4989444067996596</v>
      </c>
      <c r="G194" s="11">
        <v>6.1454724218727108</v>
      </c>
      <c r="H194" s="11">
        <v>5.9494616564557274</v>
      </c>
      <c r="I194" s="11">
        <v>5.7936571066967915</v>
      </c>
    </row>
    <row r="195" spans="1:9" x14ac:dyDescent="0.2">
      <c r="A195" s="10">
        <f t="shared" ref="A195:A258" si="3">DATE(B195,C195,1)</f>
        <v>51167</v>
      </c>
      <c r="B195" s="7">
        <v>2040</v>
      </c>
      <c r="C195" s="7">
        <v>2</v>
      </c>
      <c r="D195" s="11">
        <v>6.6222575590124073</v>
      </c>
      <c r="E195" s="11">
        <v>5.0406455526319913</v>
      </c>
      <c r="F195" s="11">
        <v>5.9287836710703958</v>
      </c>
      <c r="G195" s="11">
        <v>5.6643047246431273</v>
      </c>
      <c r="H195" s="11">
        <v>5.488805381913231</v>
      </c>
      <c r="I195" s="11">
        <v>5.4388557578098107</v>
      </c>
    </row>
    <row r="196" spans="1:9" x14ac:dyDescent="0.2">
      <c r="A196" s="10">
        <f t="shared" si="3"/>
        <v>51196</v>
      </c>
      <c r="B196" s="7">
        <v>2040</v>
      </c>
      <c r="C196" s="7">
        <v>3</v>
      </c>
      <c r="D196" s="11">
        <v>6.2573316827891103</v>
      </c>
      <c r="E196" s="11">
        <v>4.7002972889146051</v>
      </c>
      <c r="F196" s="11">
        <v>5.6151211225659985</v>
      </c>
      <c r="G196" s="11">
        <v>5.3321172434574793</v>
      </c>
      <c r="H196" s="11">
        <v>5.3037016986108476</v>
      </c>
      <c r="I196" s="11">
        <v>5.1722515113313161</v>
      </c>
    </row>
    <row r="197" spans="1:9" x14ac:dyDescent="0.2">
      <c r="A197" s="10">
        <f t="shared" si="3"/>
        <v>51227</v>
      </c>
      <c r="B197" s="7">
        <v>2040</v>
      </c>
      <c r="C197" s="7">
        <v>4</v>
      </c>
      <c r="D197" s="11">
        <v>5.9869418934787078</v>
      </c>
      <c r="E197" s="11">
        <v>4.290276359978459</v>
      </c>
      <c r="F197" s="11">
        <v>5.2585815243769805</v>
      </c>
      <c r="G197" s="11">
        <v>4.8551053385020593</v>
      </c>
      <c r="H197" s="11">
        <v>4.8663535372003466</v>
      </c>
      <c r="I197" s="11">
        <v>4.7922166682297629</v>
      </c>
    </row>
    <row r="198" spans="1:9" x14ac:dyDescent="0.2">
      <c r="A198" s="10">
        <f t="shared" si="3"/>
        <v>51257</v>
      </c>
      <c r="B198" s="7">
        <v>2040</v>
      </c>
      <c r="C198" s="7">
        <v>5</v>
      </c>
      <c r="D198" s="11">
        <v>6.0105837963277677</v>
      </c>
      <c r="E198" s="11">
        <v>4.30653445029861</v>
      </c>
      <c r="F198" s="11">
        <v>5.1857997395851605</v>
      </c>
      <c r="G198" s="11">
        <v>4.8474215456955143</v>
      </c>
      <c r="H198" s="11">
        <v>4.8765950323989431</v>
      </c>
      <c r="I198" s="11">
        <v>4.8253481745483651</v>
      </c>
    </row>
    <row r="199" spans="1:9" x14ac:dyDescent="0.2">
      <c r="A199" s="10">
        <f t="shared" si="3"/>
        <v>51288</v>
      </c>
      <c r="B199" s="7">
        <v>2040</v>
      </c>
      <c r="C199" s="7">
        <v>6</v>
      </c>
      <c r="D199" s="11">
        <v>6.0325779197253375</v>
      </c>
      <c r="E199" s="11">
        <v>4.3329130654590404</v>
      </c>
      <c r="F199" s="11">
        <v>5.2234788170082398</v>
      </c>
      <c r="G199" s="11">
        <v>4.8832805813224871</v>
      </c>
      <c r="H199" s="11">
        <v>4.9197934413925166</v>
      </c>
      <c r="I199" s="11">
        <v>4.8693885904277066</v>
      </c>
    </row>
    <row r="200" spans="1:9" x14ac:dyDescent="0.2">
      <c r="A200" s="10">
        <f t="shared" si="3"/>
        <v>51318</v>
      </c>
      <c r="B200" s="7">
        <v>2040</v>
      </c>
      <c r="C200" s="7">
        <v>7</v>
      </c>
      <c r="D200" s="11">
        <v>6.0739649413936148</v>
      </c>
      <c r="E200" s="11">
        <v>4.3580303788376114</v>
      </c>
      <c r="F200" s="11">
        <v>5.2598495088999471</v>
      </c>
      <c r="G200" s="11">
        <v>4.8758075405341881</v>
      </c>
      <c r="H200" s="11">
        <v>4.8848619362519381</v>
      </c>
      <c r="I200" s="11">
        <v>4.7762106452572537</v>
      </c>
    </row>
    <row r="201" spans="1:9" x14ac:dyDescent="0.2">
      <c r="A201" s="10">
        <f t="shared" si="3"/>
        <v>51349</v>
      </c>
      <c r="B201" s="7">
        <v>2040</v>
      </c>
      <c r="C201" s="7">
        <v>8</v>
      </c>
      <c r="D201" s="11">
        <v>6.274177912173732</v>
      </c>
      <c r="E201" s="11">
        <v>4.341787463767707</v>
      </c>
      <c r="F201" s="11">
        <v>5.3582292303851622</v>
      </c>
      <c r="G201" s="11">
        <v>4.8302270062176191</v>
      </c>
      <c r="H201" s="11">
        <v>4.8602510952962179</v>
      </c>
      <c r="I201" s="11">
        <v>4.8119287942916271</v>
      </c>
    </row>
    <row r="202" spans="1:9" x14ac:dyDescent="0.2">
      <c r="A202" s="10">
        <f t="shared" si="3"/>
        <v>51380</v>
      </c>
      <c r="B202" s="7">
        <v>2040</v>
      </c>
      <c r="C202" s="7">
        <v>9</v>
      </c>
      <c r="D202" s="11">
        <v>6.1600157635928889</v>
      </c>
      <c r="E202" s="11">
        <v>4.2970706113190067</v>
      </c>
      <c r="F202" s="11">
        <v>5.3396553586031139</v>
      </c>
      <c r="G202" s="11">
        <v>4.9019441940953179</v>
      </c>
      <c r="H202" s="11">
        <v>4.9081061828782655</v>
      </c>
      <c r="I202" s="11">
        <v>4.8492887136406608</v>
      </c>
    </row>
    <row r="203" spans="1:9" x14ac:dyDescent="0.2">
      <c r="A203" s="10">
        <f t="shared" si="3"/>
        <v>51410</v>
      </c>
      <c r="B203" s="7">
        <v>2040</v>
      </c>
      <c r="C203" s="7">
        <v>10</v>
      </c>
      <c r="D203" s="11">
        <v>6.2192613096145521</v>
      </c>
      <c r="E203" s="11">
        <v>4.382166334466449</v>
      </c>
      <c r="F203" s="11">
        <v>5.4480649955136808</v>
      </c>
      <c r="G203" s="11">
        <v>5.0334553950594012</v>
      </c>
      <c r="H203" s="11">
        <v>5.1614327593120235</v>
      </c>
      <c r="I203" s="11">
        <v>5.1065518264699641</v>
      </c>
    </row>
    <row r="204" spans="1:9" x14ac:dyDescent="0.2">
      <c r="A204" s="10">
        <f t="shared" si="3"/>
        <v>51441</v>
      </c>
      <c r="B204" s="7">
        <v>2040</v>
      </c>
      <c r="C204" s="7">
        <v>11</v>
      </c>
      <c r="D204" s="11">
        <v>6.7119698324637591</v>
      </c>
      <c r="E204" s="11">
        <v>5.1895141445454325</v>
      </c>
      <c r="F204" s="11">
        <v>6.1680619786733848</v>
      </c>
      <c r="G204" s="11">
        <v>6.0266684603849292</v>
      </c>
      <c r="H204" s="11">
        <v>5.7128498328738821</v>
      </c>
      <c r="I204" s="11">
        <v>5.5875888059678784</v>
      </c>
    </row>
    <row r="205" spans="1:9" x14ac:dyDescent="0.2">
      <c r="A205" s="10">
        <f t="shared" si="3"/>
        <v>51471</v>
      </c>
      <c r="B205" s="7">
        <v>2040</v>
      </c>
      <c r="C205" s="7">
        <v>12</v>
      </c>
      <c r="D205" s="11">
        <v>7.0491659607597725</v>
      </c>
      <c r="E205" s="11">
        <v>5.3740994706307621</v>
      </c>
      <c r="F205" s="11">
        <v>6.4251525465163937</v>
      </c>
      <c r="G205" s="11">
        <v>6.1719097107495857</v>
      </c>
      <c r="H205" s="11">
        <v>5.896466987298135</v>
      </c>
      <c r="I205" s="11">
        <v>5.7918779434142413</v>
      </c>
    </row>
    <row r="206" spans="1:9" x14ac:dyDescent="0.2">
      <c r="A206" s="10">
        <f t="shared" si="3"/>
        <v>51502</v>
      </c>
      <c r="B206" s="7">
        <v>2041</v>
      </c>
      <c r="C206" s="7">
        <v>1</v>
      </c>
      <c r="D206" s="11">
        <v>7.2275488290292316</v>
      </c>
      <c r="E206" s="11">
        <v>5.5135114523735442</v>
      </c>
      <c r="F206" s="11">
        <v>6.6278864053785531</v>
      </c>
      <c r="G206" s="11">
        <v>6.3369415844563441</v>
      </c>
      <c r="H206" s="11">
        <v>6.080699804232875</v>
      </c>
      <c r="I206" s="11">
        <v>5.963950485367123</v>
      </c>
    </row>
    <row r="207" spans="1:9" x14ac:dyDescent="0.2">
      <c r="A207" s="10">
        <f t="shared" si="3"/>
        <v>51533</v>
      </c>
      <c r="B207" s="7">
        <v>2041</v>
      </c>
      <c r="C207" s="7">
        <v>2</v>
      </c>
      <c r="D207" s="11">
        <v>7.0362043440168467</v>
      </c>
      <c r="E207" s="11">
        <v>5.1557994424010172</v>
      </c>
      <c r="F207" s="11">
        <v>6.2918322166332628</v>
      </c>
      <c r="G207" s="11">
        <v>6.049619667347196</v>
      </c>
      <c r="H207" s="11">
        <v>5.7775485766091164</v>
      </c>
      <c r="I207" s="11">
        <v>5.7322337725019183</v>
      </c>
    </row>
    <row r="208" spans="1:9" x14ac:dyDescent="0.2">
      <c r="A208" s="10">
        <f t="shared" si="3"/>
        <v>51561</v>
      </c>
      <c r="B208" s="7">
        <v>2041</v>
      </c>
      <c r="C208" s="7">
        <v>3</v>
      </c>
      <c r="D208" s="11">
        <v>6.6649703509557252</v>
      </c>
      <c r="E208" s="11">
        <v>4.7727761043748194</v>
      </c>
      <c r="F208" s="11">
        <v>5.9104076382091089</v>
      </c>
      <c r="G208" s="11">
        <v>5.6309930702950091</v>
      </c>
      <c r="H208" s="11">
        <v>5.5743431379087856</v>
      </c>
      <c r="I208" s="11">
        <v>5.5212013655164549</v>
      </c>
    </row>
    <row r="209" spans="1:9" x14ac:dyDescent="0.2">
      <c r="A209" s="10">
        <f t="shared" si="3"/>
        <v>51592</v>
      </c>
      <c r="B209" s="7">
        <v>2041</v>
      </c>
      <c r="C209" s="7">
        <v>4</v>
      </c>
      <c r="D209" s="11">
        <v>6.3527197258294743</v>
      </c>
      <c r="E209" s="11">
        <v>4.5902893180216591</v>
      </c>
      <c r="F209" s="11">
        <v>5.5225300944648561</v>
      </c>
      <c r="G209" s="11">
        <v>5.136125636568651</v>
      </c>
      <c r="H209" s="11">
        <v>5.1515326384416529</v>
      </c>
      <c r="I209" s="11">
        <v>5.0527276200244398</v>
      </c>
    </row>
    <row r="210" spans="1:9" x14ac:dyDescent="0.2">
      <c r="A210" s="10">
        <f t="shared" si="3"/>
        <v>51622</v>
      </c>
      <c r="B210" s="7">
        <v>2041</v>
      </c>
      <c r="C210" s="7">
        <v>5</v>
      </c>
      <c r="D210" s="11">
        <v>6.3716929221958356</v>
      </c>
      <c r="E210" s="11">
        <v>4.602347161476902</v>
      </c>
      <c r="F210" s="11">
        <v>5.4310105818059906</v>
      </c>
      <c r="G210" s="11">
        <v>5.1129729966056878</v>
      </c>
      <c r="H210" s="11">
        <v>5.0936256538862628</v>
      </c>
      <c r="I210" s="11">
        <v>5.0108008285059125</v>
      </c>
    </row>
    <row r="211" spans="1:9" x14ac:dyDescent="0.2">
      <c r="A211" s="10">
        <f t="shared" si="3"/>
        <v>51653</v>
      </c>
      <c r="B211" s="7">
        <v>2041</v>
      </c>
      <c r="C211" s="7">
        <v>6</v>
      </c>
      <c r="D211" s="11">
        <v>6.3951262054732148</v>
      </c>
      <c r="E211" s="11">
        <v>4.5855393205790103</v>
      </c>
      <c r="F211" s="11">
        <v>5.455504847568692</v>
      </c>
      <c r="G211" s="11">
        <v>5.0906982707584767</v>
      </c>
      <c r="H211" s="11">
        <v>5.0702119975248756</v>
      </c>
      <c r="I211" s="11">
        <v>4.9949670767635865</v>
      </c>
    </row>
    <row r="212" spans="1:9" x14ac:dyDescent="0.2">
      <c r="A212" s="10">
        <f t="shared" si="3"/>
        <v>51683</v>
      </c>
      <c r="B212" s="7">
        <v>2041</v>
      </c>
      <c r="C212" s="7">
        <v>7</v>
      </c>
      <c r="D212" s="11">
        <v>6.4423447343146751</v>
      </c>
      <c r="E212" s="11">
        <v>4.6141236054256272</v>
      </c>
      <c r="F212" s="11">
        <v>5.5062154885420735</v>
      </c>
      <c r="G212" s="11">
        <v>5.0883894830241614</v>
      </c>
      <c r="H212" s="11">
        <v>5.0872197496799458</v>
      </c>
      <c r="I212" s="11">
        <v>5.0195430535700298</v>
      </c>
    </row>
    <row r="213" spans="1:9" x14ac:dyDescent="0.2">
      <c r="A213" s="10">
        <f t="shared" si="3"/>
        <v>51714</v>
      </c>
      <c r="B213" s="7">
        <v>2041</v>
      </c>
      <c r="C213" s="7">
        <v>8</v>
      </c>
      <c r="D213" s="11">
        <v>6.5541998357224545</v>
      </c>
      <c r="E213" s="11">
        <v>4.601820964187513</v>
      </c>
      <c r="F213" s="11">
        <v>5.565082223141907</v>
      </c>
      <c r="G213" s="11">
        <v>5.0755146187337319</v>
      </c>
      <c r="H213" s="11">
        <v>5.1236956846480872</v>
      </c>
      <c r="I213" s="11">
        <v>5.0786735553376943</v>
      </c>
    </row>
    <row r="214" spans="1:9" x14ac:dyDescent="0.2">
      <c r="A214" s="10">
        <f t="shared" si="3"/>
        <v>51745</v>
      </c>
      <c r="B214" s="7">
        <v>2041</v>
      </c>
      <c r="C214" s="7">
        <v>9</v>
      </c>
      <c r="D214" s="11">
        <v>6.5213354706022706</v>
      </c>
      <c r="E214" s="11">
        <v>4.6431411858975329</v>
      </c>
      <c r="F214" s="11">
        <v>5.5942875740204636</v>
      </c>
      <c r="G214" s="11">
        <v>5.1395268921010056</v>
      </c>
      <c r="H214" s="11">
        <v>5.1063850421765942</v>
      </c>
      <c r="I214" s="11">
        <v>5.05267880036366</v>
      </c>
    </row>
    <row r="215" spans="1:9" x14ac:dyDescent="0.2">
      <c r="A215" s="10">
        <f t="shared" si="3"/>
        <v>51775</v>
      </c>
      <c r="B215" s="7">
        <v>2041</v>
      </c>
      <c r="C215" s="7">
        <v>10</v>
      </c>
      <c r="D215" s="11">
        <v>6.5722999032931213</v>
      </c>
      <c r="E215" s="11">
        <v>4.7120696033292795</v>
      </c>
      <c r="F215" s="11">
        <v>5.6998353172167118</v>
      </c>
      <c r="G215" s="11">
        <v>5.244050610498733</v>
      </c>
      <c r="H215" s="11">
        <v>5.330760599676454</v>
      </c>
      <c r="I215" s="11">
        <v>5.2738744795293524</v>
      </c>
    </row>
    <row r="216" spans="1:9" x14ac:dyDescent="0.2">
      <c r="A216" s="10">
        <f t="shared" si="3"/>
        <v>51806</v>
      </c>
      <c r="B216" s="7">
        <v>2041</v>
      </c>
      <c r="C216" s="7">
        <v>11</v>
      </c>
      <c r="D216" s="11">
        <v>7.0191443121839754</v>
      </c>
      <c r="E216" s="11">
        <v>5.3635380418086447</v>
      </c>
      <c r="F216" s="11">
        <v>6.338225143941604</v>
      </c>
      <c r="G216" s="11">
        <v>6.1792725033294049</v>
      </c>
      <c r="H216" s="11">
        <v>5.8757836892480997</v>
      </c>
      <c r="I216" s="11">
        <v>5.7359294575649331</v>
      </c>
    </row>
    <row r="217" spans="1:9" x14ac:dyDescent="0.2">
      <c r="A217" s="10">
        <f t="shared" si="3"/>
        <v>51836</v>
      </c>
      <c r="B217" s="7">
        <v>2041</v>
      </c>
      <c r="C217" s="7">
        <v>12</v>
      </c>
      <c r="D217" s="11">
        <v>7.4939086734077804</v>
      </c>
      <c r="E217" s="11">
        <v>5.6014345391526152</v>
      </c>
      <c r="F217" s="11">
        <v>6.7153192498958054</v>
      </c>
      <c r="G217" s="11">
        <v>6.5183348810536215</v>
      </c>
      <c r="H217" s="11">
        <v>6.1397353352467894</v>
      </c>
      <c r="I217" s="11">
        <v>6.090380637217784</v>
      </c>
    </row>
    <row r="218" spans="1:9" x14ac:dyDescent="0.2">
      <c r="A218" s="10">
        <f t="shared" si="3"/>
        <v>51867</v>
      </c>
      <c r="B218" s="7">
        <v>2042</v>
      </c>
      <c r="C218" s="7">
        <v>1</v>
      </c>
      <c r="D218" s="11">
        <v>7.8154839753869316</v>
      </c>
      <c r="E218" s="11">
        <v>5.7578800803547745</v>
      </c>
      <c r="F218" s="11">
        <v>7.092132093448666</v>
      </c>
      <c r="G218" s="11">
        <v>6.8480007119730022</v>
      </c>
      <c r="H218" s="11">
        <v>6.5037938726809816</v>
      </c>
      <c r="I218" s="11">
        <v>6.4340080147069898</v>
      </c>
    </row>
    <row r="219" spans="1:9" x14ac:dyDescent="0.2">
      <c r="A219" s="10">
        <f t="shared" si="3"/>
        <v>51898</v>
      </c>
      <c r="B219" s="7">
        <v>2042</v>
      </c>
      <c r="C219" s="7">
        <v>2</v>
      </c>
      <c r="D219" s="11">
        <v>7.4222190278603577</v>
      </c>
      <c r="E219" s="11">
        <v>5.3609239741638932</v>
      </c>
      <c r="F219" s="11">
        <v>6.5988808110856034</v>
      </c>
      <c r="G219" s="11">
        <v>6.3394754381091643</v>
      </c>
      <c r="H219" s="11">
        <v>6.1302628322332531</v>
      </c>
      <c r="I219" s="11">
        <v>6.0847932586580322</v>
      </c>
    </row>
    <row r="220" spans="1:9" x14ac:dyDescent="0.2">
      <c r="A220" s="10">
        <f t="shared" si="3"/>
        <v>51926</v>
      </c>
      <c r="B220" s="7">
        <v>2042</v>
      </c>
      <c r="C220" s="7">
        <v>3</v>
      </c>
      <c r="D220" s="11">
        <v>6.8834547729017759</v>
      </c>
      <c r="E220" s="11">
        <v>5.0935340162006977</v>
      </c>
      <c r="F220" s="11">
        <v>6.1059434834230952</v>
      </c>
      <c r="G220" s="11">
        <v>5.8665731292521679</v>
      </c>
      <c r="H220" s="11">
        <v>5.8124266525380905</v>
      </c>
      <c r="I220" s="11">
        <v>5.7187868929887351</v>
      </c>
    </row>
    <row r="221" spans="1:9" x14ac:dyDescent="0.2">
      <c r="A221" s="10">
        <f t="shared" si="3"/>
        <v>51957</v>
      </c>
      <c r="B221" s="7">
        <v>2042</v>
      </c>
      <c r="C221" s="7">
        <v>4</v>
      </c>
      <c r="D221" s="11">
        <v>6.5461250117543175</v>
      </c>
      <c r="E221" s="11">
        <v>4.6195338556085659</v>
      </c>
      <c r="F221" s="11">
        <v>5.695454363397225</v>
      </c>
      <c r="G221" s="11">
        <v>5.33079699557707</v>
      </c>
      <c r="H221" s="11">
        <v>5.3566948713963667</v>
      </c>
      <c r="I221" s="11">
        <v>5.2532305991546515</v>
      </c>
    </row>
    <row r="222" spans="1:9" x14ac:dyDescent="0.2">
      <c r="A222" s="10">
        <f t="shared" si="3"/>
        <v>51987</v>
      </c>
      <c r="B222" s="7">
        <v>2042</v>
      </c>
      <c r="C222" s="7">
        <v>5</v>
      </c>
      <c r="D222" s="11">
        <v>6.4245136413638768</v>
      </c>
      <c r="E222" s="11">
        <v>4.5934956207139157</v>
      </c>
      <c r="F222" s="11">
        <v>5.470452714444578</v>
      </c>
      <c r="G222" s="11">
        <v>5.1608793967480384</v>
      </c>
      <c r="H222" s="11">
        <v>5.1775833952834329</v>
      </c>
      <c r="I222" s="11">
        <v>5.1236330248606174</v>
      </c>
    </row>
    <row r="223" spans="1:9" x14ac:dyDescent="0.2">
      <c r="A223" s="10">
        <f t="shared" si="3"/>
        <v>52018</v>
      </c>
      <c r="B223" s="7">
        <v>2042</v>
      </c>
      <c r="C223" s="7">
        <v>6</v>
      </c>
      <c r="D223" s="11">
        <v>6.4476211875823246</v>
      </c>
      <c r="E223" s="11">
        <v>4.635290764241156</v>
      </c>
      <c r="F223" s="11">
        <v>5.5165611629826898</v>
      </c>
      <c r="G223" s="11">
        <v>5.1719609622188356</v>
      </c>
      <c r="H223" s="11">
        <v>5.1984043971970877</v>
      </c>
      <c r="I223" s="11">
        <v>5.1476867727943301</v>
      </c>
    </row>
    <row r="224" spans="1:9" x14ac:dyDescent="0.2">
      <c r="A224" s="10">
        <f t="shared" si="3"/>
        <v>52048</v>
      </c>
      <c r="B224" s="7">
        <v>2042</v>
      </c>
      <c r="C224" s="7">
        <v>7</v>
      </c>
      <c r="D224" s="11">
        <v>6.491862893958932</v>
      </c>
      <c r="E224" s="11">
        <v>4.6664940488246502</v>
      </c>
      <c r="F224" s="11">
        <v>5.5823535656128476</v>
      </c>
      <c r="G224" s="11">
        <v>5.1726098209045226</v>
      </c>
      <c r="H224" s="11">
        <v>5.2191637192386473</v>
      </c>
      <c r="I224" s="11">
        <v>5.085118635876932</v>
      </c>
    </row>
    <row r="225" spans="1:9" x14ac:dyDescent="0.2">
      <c r="A225" s="10">
        <f t="shared" si="3"/>
        <v>52079</v>
      </c>
      <c r="B225" s="7">
        <v>2042</v>
      </c>
      <c r="C225" s="7">
        <v>8</v>
      </c>
      <c r="D225" s="11">
        <v>6.6158260905392794</v>
      </c>
      <c r="E225" s="11">
        <v>4.5515802563167167</v>
      </c>
      <c r="F225" s="11">
        <v>5.6357324187817195</v>
      </c>
      <c r="G225" s="11">
        <v>5.1278818272269424</v>
      </c>
      <c r="H225" s="11">
        <v>5.1925898840459368</v>
      </c>
      <c r="I225" s="11">
        <v>5.1427591907183627</v>
      </c>
    </row>
    <row r="226" spans="1:9" x14ac:dyDescent="0.2">
      <c r="A226" s="10">
        <f t="shared" si="3"/>
        <v>52110</v>
      </c>
      <c r="B226" s="7">
        <v>2042</v>
      </c>
      <c r="C226" s="7">
        <v>9</v>
      </c>
      <c r="D226" s="11">
        <v>6.5862933220526534</v>
      </c>
      <c r="E226" s="11">
        <v>4.5400332886112125</v>
      </c>
      <c r="F226" s="11">
        <v>5.6572831403890786</v>
      </c>
      <c r="G226" s="11">
        <v>5.2011674600870945</v>
      </c>
      <c r="H226" s="11">
        <v>5.2357342143319983</v>
      </c>
      <c r="I226" s="11">
        <v>5.186597134126707</v>
      </c>
    </row>
    <row r="227" spans="1:9" x14ac:dyDescent="0.2">
      <c r="A227" s="10">
        <f t="shared" si="3"/>
        <v>52140</v>
      </c>
      <c r="B227" s="7">
        <v>2042</v>
      </c>
      <c r="C227" s="7">
        <v>10</v>
      </c>
      <c r="D227" s="11">
        <v>6.637751714665816</v>
      </c>
      <c r="E227" s="11">
        <v>4.6160176564526871</v>
      </c>
      <c r="F227" s="11">
        <v>5.7565641897036608</v>
      </c>
      <c r="G227" s="11">
        <v>5.294393885542938</v>
      </c>
      <c r="H227" s="11">
        <v>5.4200303865110353</v>
      </c>
      <c r="I227" s="11">
        <v>5.3660072569189357</v>
      </c>
    </row>
    <row r="228" spans="1:9" x14ac:dyDescent="0.2">
      <c r="A228" s="10">
        <f t="shared" si="3"/>
        <v>52171</v>
      </c>
      <c r="B228" s="7">
        <v>2042</v>
      </c>
      <c r="C228" s="7">
        <v>11</v>
      </c>
      <c r="D228" s="11">
        <v>7.143178031372261</v>
      </c>
      <c r="E228" s="11">
        <v>5.4055942921056372</v>
      </c>
      <c r="F228" s="11">
        <v>6.3930129785615097</v>
      </c>
      <c r="G228" s="11">
        <v>6.2890416398962401</v>
      </c>
      <c r="H228" s="11">
        <v>5.9796901438065673</v>
      </c>
      <c r="I228" s="11">
        <v>5.8178353183123086</v>
      </c>
    </row>
    <row r="229" spans="1:9" x14ac:dyDescent="0.2">
      <c r="A229" s="10">
        <f t="shared" si="3"/>
        <v>52201</v>
      </c>
      <c r="B229" s="7">
        <v>2042</v>
      </c>
      <c r="C229" s="7">
        <v>12</v>
      </c>
      <c r="D229" s="11">
        <v>7.6168706711736069</v>
      </c>
      <c r="E229" s="11">
        <v>5.7186232153343539</v>
      </c>
      <c r="F229" s="11">
        <v>6.8243679332520593</v>
      </c>
      <c r="G229" s="11">
        <v>6.5610076592181814</v>
      </c>
      <c r="H229" s="11">
        <v>6.2017660625831281</v>
      </c>
      <c r="I229" s="11">
        <v>6.1392331134807421</v>
      </c>
    </row>
    <row r="230" spans="1:9" x14ac:dyDescent="0.2">
      <c r="A230" s="10">
        <f t="shared" si="3"/>
        <v>52232</v>
      </c>
      <c r="B230" s="7">
        <v>2043</v>
      </c>
      <c r="C230" s="7">
        <v>1</v>
      </c>
      <c r="D230" s="11">
        <v>8.0304575650319041</v>
      </c>
      <c r="E230" s="11">
        <v>5.8764901590042582</v>
      </c>
      <c r="F230" s="11">
        <v>7.2691111683747334</v>
      </c>
      <c r="G230" s="11">
        <v>6.9634370449767431</v>
      </c>
      <c r="H230" s="11">
        <v>6.6203800735848484</v>
      </c>
      <c r="I230" s="11">
        <v>6.5811990258433779</v>
      </c>
    </row>
    <row r="231" spans="1:9" x14ac:dyDescent="0.2">
      <c r="A231" s="10">
        <f t="shared" si="3"/>
        <v>52263</v>
      </c>
      <c r="B231" s="7">
        <v>2043</v>
      </c>
      <c r="C231" s="7">
        <v>2</v>
      </c>
      <c r="D231" s="11">
        <v>7.4990066742471271</v>
      </c>
      <c r="E231" s="11">
        <v>5.5886493278825151</v>
      </c>
      <c r="F231" s="11">
        <v>6.6179503795852375</v>
      </c>
      <c r="G231" s="11">
        <v>6.3340883642277683</v>
      </c>
      <c r="H231" s="11">
        <v>6.1691666184039882</v>
      </c>
      <c r="I231" s="11">
        <v>6.1188471564919586</v>
      </c>
    </row>
    <row r="232" spans="1:9" x14ac:dyDescent="0.2">
      <c r="A232" s="10">
        <f t="shared" si="3"/>
        <v>52291</v>
      </c>
      <c r="B232" s="7">
        <v>2043</v>
      </c>
      <c r="C232" s="7">
        <v>3</v>
      </c>
      <c r="D232" s="11">
        <v>7.0778936620729604</v>
      </c>
      <c r="E232" s="11">
        <v>5.1047016897385689</v>
      </c>
      <c r="F232" s="11">
        <v>6.2629364909563359</v>
      </c>
      <c r="G232" s="11">
        <v>5.986204102132346</v>
      </c>
      <c r="H232" s="11">
        <v>5.9537665301271012</v>
      </c>
      <c r="I232" s="11">
        <v>5.8451848671688342</v>
      </c>
    </row>
    <row r="233" spans="1:9" x14ac:dyDescent="0.2">
      <c r="A233" s="10">
        <f t="shared" si="3"/>
        <v>52322</v>
      </c>
      <c r="B233" s="7">
        <v>2043</v>
      </c>
      <c r="C233" s="7">
        <v>4</v>
      </c>
      <c r="D233" s="11">
        <v>6.7249491666597567</v>
      </c>
      <c r="E233" s="11">
        <v>4.7940286221038919</v>
      </c>
      <c r="F233" s="11">
        <v>5.8023391449163331</v>
      </c>
      <c r="G233" s="11">
        <v>5.4220005451315005</v>
      </c>
      <c r="H233" s="11">
        <v>5.4605123121170998</v>
      </c>
      <c r="I233" s="11">
        <v>5.3816588656515245</v>
      </c>
    </row>
    <row r="234" spans="1:9" x14ac:dyDescent="0.2">
      <c r="A234" s="10">
        <f t="shared" si="3"/>
        <v>52352</v>
      </c>
      <c r="B234" s="7">
        <v>2043</v>
      </c>
      <c r="C234" s="7">
        <v>5</v>
      </c>
      <c r="D234" s="11">
        <v>6.7508270739240102</v>
      </c>
      <c r="E234" s="11">
        <v>4.8247572606110056</v>
      </c>
      <c r="F234" s="11">
        <v>5.7432583798569681</v>
      </c>
      <c r="G234" s="11">
        <v>5.423336030086813</v>
      </c>
      <c r="H234" s="11">
        <v>5.4209236867401538</v>
      </c>
      <c r="I234" s="11">
        <v>5.3811031760505337</v>
      </c>
    </row>
    <row r="235" spans="1:9" x14ac:dyDescent="0.2">
      <c r="A235" s="10">
        <f t="shared" si="3"/>
        <v>52383</v>
      </c>
      <c r="B235" s="7">
        <v>2043</v>
      </c>
      <c r="C235" s="7">
        <v>6</v>
      </c>
      <c r="D235" s="11">
        <v>6.7749972492088437</v>
      </c>
      <c r="E235" s="11">
        <v>4.8548942639935726</v>
      </c>
      <c r="F235" s="11">
        <v>5.7927182780787572</v>
      </c>
      <c r="G235" s="11">
        <v>5.4582132291757244</v>
      </c>
      <c r="H235" s="11">
        <v>5.4685684653884739</v>
      </c>
      <c r="I235" s="11">
        <v>5.373299664471161</v>
      </c>
    </row>
    <row r="236" spans="1:9" x14ac:dyDescent="0.2">
      <c r="A236" s="10">
        <f t="shared" si="3"/>
        <v>52413</v>
      </c>
      <c r="B236" s="7">
        <v>2043</v>
      </c>
      <c r="C236" s="7">
        <v>7</v>
      </c>
      <c r="D236" s="11">
        <v>6.8222173702499829</v>
      </c>
      <c r="E236" s="11">
        <v>4.8884896358062031</v>
      </c>
      <c r="F236" s="11">
        <v>5.8469330113344249</v>
      </c>
      <c r="G236" s="11">
        <v>5.4405656898281336</v>
      </c>
      <c r="H236" s="11">
        <v>5.4827460604385072</v>
      </c>
      <c r="I236" s="11">
        <v>5.3613332296169833</v>
      </c>
    </row>
    <row r="237" spans="1:9" x14ac:dyDescent="0.2">
      <c r="A237" s="10">
        <f t="shared" si="3"/>
        <v>52444</v>
      </c>
      <c r="B237" s="7">
        <v>2043</v>
      </c>
      <c r="C237" s="7">
        <v>8</v>
      </c>
      <c r="D237" s="11">
        <v>6.9361978542233729</v>
      </c>
      <c r="E237" s="11">
        <v>4.8384978416265092</v>
      </c>
      <c r="F237" s="11">
        <v>5.8814323813804608</v>
      </c>
      <c r="G237" s="11">
        <v>5.3619299074278226</v>
      </c>
      <c r="H237" s="11">
        <v>5.4665763830797856</v>
      </c>
      <c r="I237" s="11">
        <v>5.4183977033532678</v>
      </c>
    </row>
    <row r="238" spans="1:9" x14ac:dyDescent="0.2">
      <c r="A238" s="10">
        <f t="shared" si="3"/>
        <v>52475</v>
      </c>
      <c r="B238" s="7">
        <v>2043</v>
      </c>
      <c r="C238" s="7">
        <v>9</v>
      </c>
      <c r="D238" s="11">
        <v>6.9213558264228521</v>
      </c>
      <c r="E238" s="11">
        <v>4.810135785640826</v>
      </c>
      <c r="F238" s="11">
        <v>5.9610727219545039</v>
      </c>
      <c r="G238" s="11">
        <v>5.4611907156253476</v>
      </c>
      <c r="H238" s="11">
        <v>5.5453038055903265</v>
      </c>
      <c r="I238" s="11">
        <v>5.4773497131709759</v>
      </c>
    </row>
    <row r="239" spans="1:9" x14ac:dyDescent="0.2">
      <c r="A239" s="10">
        <f t="shared" si="3"/>
        <v>52505</v>
      </c>
      <c r="B239" s="7">
        <v>2043</v>
      </c>
      <c r="C239" s="7">
        <v>10</v>
      </c>
      <c r="D239" s="11">
        <v>6.9845039893723495</v>
      </c>
      <c r="E239" s="11">
        <v>4.9143516359674555</v>
      </c>
      <c r="F239" s="11">
        <v>6.0783842403141639</v>
      </c>
      <c r="G239" s="11">
        <v>5.5589167458608957</v>
      </c>
      <c r="H239" s="11">
        <v>5.7124981073299583</v>
      </c>
      <c r="I239" s="11">
        <v>5.6675373498107673</v>
      </c>
    </row>
    <row r="240" spans="1:9" x14ac:dyDescent="0.2">
      <c r="A240" s="10">
        <f t="shared" si="3"/>
        <v>52536</v>
      </c>
      <c r="B240" s="7">
        <v>2043</v>
      </c>
      <c r="C240" s="7">
        <v>11</v>
      </c>
      <c r="D240" s="11">
        <v>7.5493024189607052</v>
      </c>
      <c r="E240" s="11">
        <v>5.7627561109592556</v>
      </c>
      <c r="F240" s="11">
        <v>6.7550858992171179</v>
      </c>
      <c r="G240" s="11">
        <v>6.6178654088613138</v>
      </c>
      <c r="H240" s="11">
        <v>6.2977433414077222</v>
      </c>
      <c r="I240" s="11">
        <v>6.1491496766089329</v>
      </c>
    </row>
    <row r="241" spans="1:9" x14ac:dyDescent="0.2">
      <c r="A241" s="10">
        <f t="shared" si="3"/>
        <v>52566</v>
      </c>
      <c r="B241" s="7">
        <v>2043</v>
      </c>
      <c r="C241" s="7">
        <v>12</v>
      </c>
      <c r="D241" s="11">
        <v>7.8650257674121349</v>
      </c>
      <c r="E241" s="11">
        <v>5.9977697300473212</v>
      </c>
      <c r="F241" s="11">
        <v>7.0724633372089727</v>
      </c>
      <c r="G241" s="11">
        <v>6.8062134299860793</v>
      </c>
      <c r="H241" s="11">
        <v>6.4023127183298074</v>
      </c>
      <c r="I241" s="11">
        <v>6.3565220714128703</v>
      </c>
    </row>
    <row r="242" spans="1:9" x14ac:dyDescent="0.2">
      <c r="A242" s="10">
        <f t="shared" si="3"/>
        <v>52597</v>
      </c>
      <c r="B242" s="7">
        <v>2044</v>
      </c>
      <c r="C242" s="7">
        <v>1</v>
      </c>
      <c r="D242" s="11">
        <v>8.3165727190638314</v>
      </c>
      <c r="E242" s="11">
        <v>6.164894063955618</v>
      </c>
      <c r="F242" s="11">
        <v>7.5772219277619861</v>
      </c>
      <c r="G242" s="11">
        <v>7.2430715320066721</v>
      </c>
      <c r="H242" s="11">
        <v>6.8710694423810894</v>
      </c>
      <c r="I242" s="11">
        <v>6.7876753096825544</v>
      </c>
    </row>
    <row r="243" spans="1:9" x14ac:dyDescent="0.2">
      <c r="A243" s="10">
        <f t="shared" si="3"/>
        <v>52628</v>
      </c>
      <c r="B243" s="7">
        <v>2044</v>
      </c>
      <c r="C243" s="7">
        <v>2</v>
      </c>
      <c r="D243" s="11">
        <v>7.8907282198308879</v>
      </c>
      <c r="E243" s="11">
        <v>5.8087747801093697</v>
      </c>
      <c r="F243" s="11">
        <v>6.9915340648130844</v>
      </c>
      <c r="G243" s="11">
        <v>6.6309008019063542</v>
      </c>
      <c r="H243" s="11">
        <v>6.4620654619323794</v>
      </c>
      <c r="I243" s="11">
        <v>6.4154976517111173</v>
      </c>
    </row>
    <row r="244" spans="1:9" x14ac:dyDescent="0.2">
      <c r="A244" s="10">
        <f t="shared" si="3"/>
        <v>52657</v>
      </c>
      <c r="B244" s="7">
        <v>2044</v>
      </c>
      <c r="C244" s="7">
        <v>3</v>
      </c>
      <c r="D244" s="11">
        <v>7.3650839677216142</v>
      </c>
      <c r="E244" s="11">
        <v>5.498767373958465</v>
      </c>
      <c r="F244" s="11">
        <v>6.4965809209813461</v>
      </c>
      <c r="G244" s="11">
        <v>6.1191852093062629</v>
      </c>
      <c r="H244" s="11">
        <v>6.124560098522335</v>
      </c>
      <c r="I244" s="11">
        <v>6.0659145013669384</v>
      </c>
    </row>
    <row r="245" spans="1:9" x14ac:dyDescent="0.2">
      <c r="A245" s="10">
        <f t="shared" si="3"/>
        <v>52688</v>
      </c>
      <c r="B245" s="7">
        <v>2044</v>
      </c>
      <c r="C245" s="7">
        <v>4</v>
      </c>
      <c r="D245" s="11">
        <v>6.9950572028377511</v>
      </c>
      <c r="E245" s="11">
        <v>4.9077525828437807</v>
      </c>
      <c r="F245" s="11">
        <v>6.0520699563392526</v>
      </c>
      <c r="G245" s="11">
        <v>5.6200883838890912</v>
      </c>
      <c r="H245" s="11">
        <v>5.6679328407903142</v>
      </c>
      <c r="I245" s="11">
        <v>5.5730786488867476</v>
      </c>
    </row>
    <row r="246" spans="1:9" x14ac:dyDescent="0.2">
      <c r="A246" s="10">
        <f t="shared" si="3"/>
        <v>52718</v>
      </c>
      <c r="B246" s="7">
        <v>2044</v>
      </c>
      <c r="C246" s="7">
        <v>5</v>
      </c>
      <c r="D246" s="11">
        <v>6.9868589451659906</v>
      </c>
      <c r="E246" s="11">
        <v>4.8853695029623108</v>
      </c>
      <c r="F246" s="11">
        <v>5.949172023639469</v>
      </c>
      <c r="G246" s="11">
        <v>5.5998661751570555</v>
      </c>
      <c r="H246" s="11">
        <v>5.6134998155194644</v>
      </c>
      <c r="I246" s="11">
        <v>5.5271055966037306</v>
      </c>
    </row>
    <row r="247" spans="1:9" x14ac:dyDescent="0.2">
      <c r="A247" s="10">
        <f t="shared" si="3"/>
        <v>52749</v>
      </c>
      <c r="B247" s="7">
        <v>2044</v>
      </c>
      <c r="C247" s="7">
        <v>6</v>
      </c>
      <c r="D247" s="11">
        <v>7.0115701662930388</v>
      </c>
      <c r="E247" s="11">
        <v>4.9255968495693407</v>
      </c>
      <c r="F247" s="11">
        <v>5.985433931650527</v>
      </c>
      <c r="G247" s="11">
        <v>5.609565832822426</v>
      </c>
      <c r="H247" s="11">
        <v>5.6159937875867607</v>
      </c>
      <c r="I247" s="11">
        <v>5.5333064008418154</v>
      </c>
    </row>
    <row r="248" spans="1:9" x14ac:dyDescent="0.2">
      <c r="A248" s="10">
        <f t="shared" si="3"/>
        <v>52779</v>
      </c>
      <c r="B248" s="7">
        <v>2044</v>
      </c>
      <c r="C248" s="7">
        <v>7</v>
      </c>
      <c r="D248" s="11">
        <v>7.0601822913929908</v>
      </c>
      <c r="E248" s="11">
        <v>4.9594378874167688</v>
      </c>
      <c r="F248" s="11">
        <v>6.0341356859631894</v>
      </c>
      <c r="G248" s="11">
        <v>5.612596850530589</v>
      </c>
      <c r="H248" s="11">
        <v>5.626098124024292</v>
      </c>
      <c r="I248" s="11">
        <v>5.4692125054028411</v>
      </c>
    </row>
    <row r="249" spans="1:9" x14ac:dyDescent="0.2">
      <c r="A249" s="10">
        <f t="shared" si="3"/>
        <v>52810</v>
      </c>
      <c r="B249" s="7">
        <v>2044</v>
      </c>
      <c r="C249" s="7">
        <v>8</v>
      </c>
      <c r="D249" s="11">
        <v>7.2418127670529024</v>
      </c>
      <c r="E249" s="11">
        <v>4.8021784377555985</v>
      </c>
      <c r="F249" s="11">
        <v>6.0791306042659272</v>
      </c>
      <c r="G249" s="11">
        <v>5.5101641409949496</v>
      </c>
      <c r="H249" s="11">
        <v>5.6054585978288145</v>
      </c>
      <c r="I249" s="11">
        <v>5.5570251311281149</v>
      </c>
    </row>
    <row r="250" spans="1:9" x14ac:dyDescent="0.2">
      <c r="A250" s="10">
        <f t="shared" si="3"/>
        <v>52841</v>
      </c>
      <c r="B250" s="7">
        <v>2044</v>
      </c>
      <c r="C250" s="7">
        <v>9</v>
      </c>
      <c r="D250" s="11">
        <v>7.1571814355981411</v>
      </c>
      <c r="E250" s="11">
        <v>4.8683341275904013</v>
      </c>
      <c r="F250" s="11">
        <v>6.125389936560369</v>
      </c>
      <c r="G250" s="11">
        <v>5.6219840051207131</v>
      </c>
      <c r="H250" s="11">
        <v>5.6714615779757995</v>
      </c>
      <c r="I250" s="11">
        <v>5.6134503339581023</v>
      </c>
    </row>
    <row r="251" spans="1:9" x14ac:dyDescent="0.2">
      <c r="A251" s="10">
        <f t="shared" si="3"/>
        <v>52871</v>
      </c>
      <c r="B251" s="7">
        <v>2044</v>
      </c>
      <c r="C251" s="7">
        <v>10</v>
      </c>
      <c r="D251" s="11">
        <v>7.2244063463389967</v>
      </c>
      <c r="E251" s="11">
        <v>4.978528889014302</v>
      </c>
      <c r="F251" s="11">
        <v>6.2505765012968491</v>
      </c>
      <c r="G251" s="11">
        <v>5.769824172588593</v>
      </c>
      <c r="H251" s="11">
        <v>5.8760130615133495</v>
      </c>
      <c r="I251" s="11">
        <v>5.8220477926905847</v>
      </c>
    </row>
    <row r="252" spans="1:9" x14ac:dyDescent="0.2">
      <c r="A252" s="10">
        <f t="shared" si="3"/>
        <v>52902</v>
      </c>
      <c r="B252" s="7">
        <v>2044</v>
      </c>
      <c r="C252" s="7">
        <v>11</v>
      </c>
      <c r="D252" s="11">
        <v>7.7238456494431915</v>
      </c>
      <c r="E252" s="11">
        <v>5.8481272595533778</v>
      </c>
      <c r="F252" s="11">
        <v>6.8730997456364697</v>
      </c>
      <c r="G252" s="11">
        <v>6.7210786256704758</v>
      </c>
      <c r="H252" s="11">
        <v>6.4502059628529702</v>
      </c>
      <c r="I252" s="11">
        <v>6.269465731471513</v>
      </c>
    </row>
    <row r="253" spans="1:9" x14ac:dyDescent="0.2">
      <c r="A253" s="10">
        <f t="shared" si="3"/>
        <v>52932</v>
      </c>
      <c r="B253" s="7">
        <v>2044</v>
      </c>
      <c r="C253" s="7">
        <v>12</v>
      </c>
      <c r="D253" s="11">
        <v>8.329712441827235</v>
      </c>
      <c r="E253" s="11">
        <v>6.1280188989367623</v>
      </c>
      <c r="F253" s="11">
        <v>7.4523367665392071</v>
      </c>
      <c r="G253" s="11">
        <v>7.18664560861429</v>
      </c>
      <c r="H253" s="11">
        <v>6.7634237045915828</v>
      </c>
      <c r="I253" s="11">
        <v>6.7114471934280679</v>
      </c>
    </row>
    <row r="254" spans="1:9" x14ac:dyDescent="0.2">
      <c r="A254" s="10">
        <f t="shared" si="3"/>
        <v>52963</v>
      </c>
      <c r="B254" s="7">
        <v>2045</v>
      </c>
      <c r="C254" s="7">
        <v>1</v>
      </c>
      <c r="D254" s="11">
        <v>8.7648872872833419</v>
      </c>
      <c r="E254" s="11">
        <v>6.27117121322875</v>
      </c>
      <c r="F254" s="11">
        <v>7.9064773651492324</v>
      </c>
      <c r="G254" s="11">
        <v>7.6132107745417965</v>
      </c>
      <c r="H254" s="11">
        <v>7.2222231988210908</v>
      </c>
      <c r="I254" s="11">
        <v>7.1419173819159836</v>
      </c>
    </row>
    <row r="255" spans="1:9" x14ac:dyDescent="0.2">
      <c r="A255" s="10">
        <f t="shared" si="3"/>
        <v>52994</v>
      </c>
      <c r="B255" s="7">
        <v>2045</v>
      </c>
      <c r="C255" s="7">
        <v>2</v>
      </c>
      <c r="D255" s="11">
        <v>8.3356562562461978</v>
      </c>
      <c r="E255" s="11">
        <v>6.0194371215674485</v>
      </c>
      <c r="F255" s="11">
        <v>7.3525311314102746</v>
      </c>
      <c r="G255" s="11">
        <v>7.0462593665770843</v>
      </c>
      <c r="H255" s="11">
        <v>6.8659668382999923</v>
      </c>
      <c r="I255" s="11">
        <v>6.817514178666543</v>
      </c>
    </row>
    <row r="256" spans="1:9" x14ac:dyDescent="0.2">
      <c r="A256" s="10">
        <f t="shared" si="3"/>
        <v>53022</v>
      </c>
      <c r="B256" s="7">
        <v>2045</v>
      </c>
      <c r="C256" s="7">
        <v>3</v>
      </c>
      <c r="D256" s="11">
        <v>7.643590674695167</v>
      </c>
      <c r="E256" s="11">
        <v>5.5738982191333966</v>
      </c>
      <c r="F256" s="11">
        <v>6.7135558650060903</v>
      </c>
      <c r="G256" s="11">
        <v>6.3463457179976306</v>
      </c>
      <c r="H256" s="11">
        <v>6.3366766530443641</v>
      </c>
      <c r="I256" s="11">
        <v>6.2793936089765854</v>
      </c>
    </row>
    <row r="257" spans="1:9" x14ac:dyDescent="0.2">
      <c r="A257" s="10">
        <f t="shared" si="3"/>
        <v>53053</v>
      </c>
      <c r="B257" s="7">
        <v>2045</v>
      </c>
      <c r="C257" s="7">
        <v>4</v>
      </c>
      <c r="D257" s="11">
        <v>7.3585318384432679</v>
      </c>
      <c r="E257" s="11">
        <v>4.9592479186385159</v>
      </c>
      <c r="F257" s="11">
        <v>6.3089354465564336</v>
      </c>
      <c r="G257" s="11">
        <v>5.9841338541412359</v>
      </c>
      <c r="H257" s="11">
        <v>5.9672184304266374</v>
      </c>
      <c r="I257" s="11">
        <v>5.9025886158803313</v>
      </c>
    </row>
    <row r="258" spans="1:9" x14ac:dyDescent="0.2">
      <c r="A258" s="10">
        <f t="shared" si="3"/>
        <v>53083</v>
      </c>
      <c r="B258" s="7">
        <v>2045</v>
      </c>
      <c r="C258" s="7">
        <v>5</v>
      </c>
      <c r="D258" s="11">
        <v>7.2968221467137386</v>
      </c>
      <c r="E258" s="11">
        <v>4.8762472891649491</v>
      </c>
      <c r="F258" s="11">
        <v>6.1780341502552698</v>
      </c>
      <c r="G258" s="11">
        <v>5.8803824898160757</v>
      </c>
      <c r="H258" s="11">
        <v>5.8752055475762726</v>
      </c>
      <c r="I258" s="11">
        <v>5.7280126506457734</v>
      </c>
    </row>
    <row r="259" spans="1:9" x14ac:dyDescent="0.2">
      <c r="A259" s="10">
        <f t="shared" ref="A259:A265" si="4">DATE(B259,C259,1)</f>
        <v>53114</v>
      </c>
      <c r="B259" s="7">
        <v>2045</v>
      </c>
      <c r="C259" s="7">
        <v>6</v>
      </c>
      <c r="D259" s="11">
        <v>7.3169904893662787</v>
      </c>
      <c r="E259" s="11">
        <v>4.9214985126010005</v>
      </c>
      <c r="F259" s="11">
        <v>6.1769337477572153</v>
      </c>
      <c r="G259" s="11">
        <v>5.8337033108423935</v>
      </c>
      <c r="H259" s="11">
        <v>5.7786007632961383</v>
      </c>
      <c r="I259" s="11">
        <v>5.6925590384507432</v>
      </c>
    </row>
    <row r="260" spans="1:9" x14ac:dyDescent="0.2">
      <c r="A260" s="10">
        <f t="shared" si="4"/>
        <v>53144</v>
      </c>
      <c r="B260" s="7">
        <v>2045</v>
      </c>
      <c r="C260" s="7">
        <v>7</v>
      </c>
      <c r="D260" s="11">
        <v>7.362757191436474</v>
      </c>
      <c r="E260" s="11">
        <v>4.9524422814111171</v>
      </c>
      <c r="F260" s="11">
        <v>6.2095923896511458</v>
      </c>
      <c r="G260" s="11">
        <v>5.8188010703805517</v>
      </c>
      <c r="H260" s="11">
        <v>5.7654598825603971</v>
      </c>
      <c r="I260" s="11">
        <v>5.5903388339294633</v>
      </c>
    </row>
    <row r="261" spans="1:9" x14ac:dyDescent="0.2">
      <c r="A261" s="10">
        <f t="shared" si="4"/>
        <v>53175</v>
      </c>
      <c r="B261" s="7">
        <v>2045</v>
      </c>
      <c r="C261" s="7">
        <v>8</v>
      </c>
      <c r="D261" s="11">
        <v>7.5380658766241204</v>
      </c>
      <c r="E261" s="11">
        <v>4.8219461354105047</v>
      </c>
      <c r="F261" s="11">
        <v>6.2351045043365962</v>
      </c>
      <c r="G261" s="11">
        <v>5.6880263030303961</v>
      </c>
      <c r="H261" s="11">
        <v>5.6866492425581034</v>
      </c>
      <c r="I261" s="11">
        <v>5.6459578221749398</v>
      </c>
    </row>
    <row r="262" spans="1:9" x14ac:dyDescent="0.2">
      <c r="A262" s="10">
        <f t="shared" si="4"/>
        <v>53206</v>
      </c>
      <c r="B262" s="7">
        <v>2045</v>
      </c>
      <c r="C262" s="7">
        <v>9</v>
      </c>
      <c r="D262" s="11">
        <v>7.4420727676675646</v>
      </c>
      <c r="E262" s="11">
        <v>4.8648739463531268</v>
      </c>
      <c r="F262" s="11">
        <v>6.2728296439439655</v>
      </c>
      <c r="G262" s="11">
        <v>5.7691965960485199</v>
      </c>
      <c r="H262" s="11">
        <v>5.7846718490655675</v>
      </c>
      <c r="I262" s="11">
        <v>5.7294331381402355</v>
      </c>
    </row>
    <row r="263" spans="1:9" x14ac:dyDescent="0.2">
      <c r="A263" s="10">
        <f t="shared" si="4"/>
        <v>53236</v>
      </c>
      <c r="B263" s="7">
        <v>2045</v>
      </c>
      <c r="C263" s="7">
        <v>10</v>
      </c>
      <c r="D263" s="11">
        <v>7.5109751101244351</v>
      </c>
      <c r="E263" s="11">
        <v>4.9603102746885357</v>
      </c>
      <c r="F263" s="11">
        <v>6.3850675595921818</v>
      </c>
      <c r="G263" s="11">
        <v>5.9034664935253058</v>
      </c>
      <c r="H263" s="11">
        <v>6.0332279862942864</v>
      </c>
      <c r="I263" s="11">
        <v>5.9747059715966593</v>
      </c>
    </row>
    <row r="264" spans="1:9" x14ac:dyDescent="0.2">
      <c r="A264" s="10">
        <f t="shared" si="4"/>
        <v>53267</v>
      </c>
      <c r="B264" s="7">
        <v>2045</v>
      </c>
      <c r="C264" s="7">
        <v>11</v>
      </c>
      <c r="D264" s="11">
        <v>7.9492963179052687</v>
      </c>
      <c r="E264" s="11">
        <v>5.7623870854680188</v>
      </c>
      <c r="F264" s="11">
        <v>7.063370900405749</v>
      </c>
      <c r="G264" s="11">
        <v>6.953872478363623</v>
      </c>
      <c r="H264" s="11">
        <v>6.5907610155218395</v>
      </c>
      <c r="I264" s="11">
        <v>6.4315652811164501</v>
      </c>
    </row>
    <row r="265" spans="1:9" x14ac:dyDescent="0.2">
      <c r="A265" s="10">
        <f t="shared" si="4"/>
        <v>53297</v>
      </c>
      <c r="B265" s="7">
        <v>2045</v>
      </c>
      <c r="C265" s="7">
        <v>12</v>
      </c>
      <c r="D265" s="11">
        <v>8.3776734271289488</v>
      </c>
      <c r="E265" s="11">
        <v>6.1296520298179527</v>
      </c>
      <c r="F265" s="11">
        <v>7.4213738468815675</v>
      </c>
      <c r="G265" s="11">
        <v>7.1710184433169211</v>
      </c>
      <c r="H265" s="11">
        <v>6.7312692126790399</v>
      </c>
      <c r="I265" s="11">
        <v>6.6809695883787397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926C8-4CAF-42A0-9210-D400FD3F01D5}">
  <dimension ref="A1:AC48"/>
  <sheetViews>
    <sheetView workbookViewId="0">
      <selection activeCell="O1" sqref="O1:O1048576"/>
    </sheetView>
  </sheetViews>
  <sheetFormatPr defaultRowHeight="12.75" x14ac:dyDescent="0.2"/>
  <cols>
    <col min="1" max="1" width="9.7109375" style="7" bestFit="1" customWidth="1"/>
    <col min="2" max="16384" width="9.140625" style="7"/>
  </cols>
  <sheetData>
    <row r="1" spans="1:29" x14ac:dyDescent="0.2">
      <c r="B1" s="7">
        <v>31</v>
      </c>
      <c r="C1" s="7">
        <v>28</v>
      </c>
      <c r="D1" s="7">
        <v>31</v>
      </c>
      <c r="E1" s="7">
        <v>30</v>
      </c>
      <c r="F1" s="7">
        <v>31</v>
      </c>
      <c r="G1" s="7">
        <v>30</v>
      </c>
      <c r="H1" s="7">
        <v>31</v>
      </c>
      <c r="I1" s="7">
        <v>31</v>
      </c>
      <c r="J1" s="7">
        <v>30</v>
      </c>
      <c r="K1" s="7">
        <v>31</v>
      </c>
      <c r="L1" s="7">
        <v>30</v>
      </c>
      <c r="M1" s="7">
        <v>31</v>
      </c>
    </row>
    <row r="2" spans="1:29" x14ac:dyDescent="0.2">
      <c r="A2" s="7" t="s">
        <v>8</v>
      </c>
      <c r="B2" s="7">
        <v>1</v>
      </c>
      <c r="C2" s="7">
        <v>2</v>
      </c>
      <c r="D2" s="7">
        <v>3</v>
      </c>
      <c r="E2" s="7">
        <v>4</v>
      </c>
      <c r="F2" s="7">
        <v>5</v>
      </c>
      <c r="G2" s="7">
        <v>6</v>
      </c>
      <c r="H2" s="7">
        <v>7</v>
      </c>
      <c r="I2" s="7">
        <v>8</v>
      </c>
      <c r="J2" s="7">
        <v>9</v>
      </c>
      <c r="K2" s="7">
        <v>10</v>
      </c>
      <c r="L2" s="7">
        <v>11</v>
      </c>
      <c r="M2" s="7">
        <v>12</v>
      </c>
      <c r="N2" s="7" t="s">
        <v>12</v>
      </c>
    </row>
    <row r="3" spans="1:29" x14ac:dyDescent="0.2">
      <c r="A3" s="7">
        <v>2024</v>
      </c>
      <c r="B3" s="8">
        <f>VLOOKUP(DATE($A3,B$2,1),'Time Series'!$A$2:$I$265,4,FALSE)</f>
        <v>2.4910000000000001</v>
      </c>
      <c r="C3" s="8">
        <f>VLOOKUP(DATE($A3,C$2,1),'Time Series'!$A$2:$I$265,4,FALSE)</f>
        <v>2.4249999999999998</v>
      </c>
      <c r="D3" s="8">
        <f>VLOOKUP(DATE($A3,D$2,1),'Time Series'!$A$2:$I$265,4,FALSE)</f>
        <v>2.3180000000000001</v>
      </c>
      <c r="E3" s="8">
        <f>VLOOKUP(DATE($A3,E$2,1),'Time Series'!$A$2:$I$265,4,FALSE)</f>
        <v>2.3330000000000002</v>
      </c>
      <c r="F3" s="8">
        <f>VLOOKUP(DATE($A3,F$2,1),'Time Series'!$A$2:$I$265,4,FALSE)</f>
        <v>2.415</v>
      </c>
      <c r="G3" s="8">
        <f>VLOOKUP(DATE($A3,G$2,1),'Time Series'!$A$2:$I$265,4,FALSE)</f>
        <v>2.57</v>
      </c>
      <c r="H3" s="8">
        <f>VLOOKUP(DATE($A3,H$2,1),'Time Series'!$A$2:$I$265,4,FALSE)</f>
        <v>2.7149999999999999</v>
      </c>
      <c r="I3" s="8">
        <f>VLOOKUP(DATE($A3,I$2,1),'Time Series'!$A$2:$I$265,4,FALSE)</f>
        <v>2.7589999999999999</v>
      </c>
      <c r="J3" s="8">
        <f>VLOOKUP(DATE($A3,J$2,1),'Time Series'!$A$2:$I$265,4,FALSE)</f>
        <v>2.7290000000000001</v>
      </c>
      <c r="K3" s="8">
        <f>VLOOKUP(DATE($A3,K$2,1),'Time Series'!$A$2:$I$265,4,FALSE)</f>
        <v>2.794</v>
      </c>
      <c r="L3" s="8">
        <f>VLOOKUP(DATE($A3,L$2,1),'Time Series'!$A$2:$I$265,4,FALSE)</f>
        <v>3.129</v>
      </c>
      <c r="M3" s="8">
        <f>VLOOKUP(DATE($A3,M$2,1),'Time Series'!$A$2:$I$265,4,FALSE)</f>
        <v>3.5550000000000002</v>
      </c>
      <c r="N3" s="9">
        <f>SUMPRODUCT(B3:M3,$B$1:$M$1)/365</f>
        <v>2.6881835616438354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9" x14ac:dyDescent="0.2">
      <c r="A4" s="7">
        <v>2025</v>
      </c>
      <c r="B4" s="8">
        <f>VLOOKUP(DATE($A4,B$2,1),'Time Series'!$A$2:$I$265,4,FALSE)</f>
        <v>3.8159999999999998</v>
      </c>
      <c r="C4" s="8">
        <f>VLOOKUP(DATE($A4,C$2,1),'Time Series'!$A$2:$I$265,4,FALSE)</f>
        <v>3.7160000000000002</v>
      </c>
      <c r="D4" s="8">
        <f>VLOOKUP(DATE($A4,D$2,1),'Time Series'!$A$2:$I$265,4,FALSE)</f>
        <v>3.423</v>
      </c>
      <c r="E4" s="8">
        <f>VLOOKUP(DATE($A4,E$2,1),'Time Series'!$A$2:$I$265,4,FALSE)</f>
        <v>3.1269999999999998</v>
      </c>
      <c r="F4" s="8">
        <f>VLOOKUP(DATE($A4,F$2,1),'Time Series'!$A$2:$I$265,4,FALSE)</f>
        <v>3.14</v>
      </c>
      <c r="G4" s="8">
        <f>VLOOKUP(DATE($A4,G$2,1),'Time Series'!$A$2:$I$265,4,FALSE)</f>
        <v>3.2770000000000001</v>
      </c>
      <c r="H4" s="8">
        <f>VLOOKUP(DATE($A4,H$2,1),'Time Series'!$A$2:$I$265,4,FALSE)</f>
        <v>3.411</v>
      </c>
      <c r="I4" s="8">
        <f>VLOOKUP(DATE($A4,I$2,1),'Time Series'!$A$2:$I$265,4,FALSE)</f>
        <v>3.444</v>
      </c>
      <c r="J4" s="8">
        <f>VLOOKUP(DATE($A4,J$2,1),'Time Series'!$A$2:$I$265,4,FALSE)</f>
        <v>3.4060000000000001</v>
      </c>
      <c r="K4" s="8">
        <f>VLOOKUP(DATE($A4,K$2,1),'Time Series'!$A$2:$I$265,4,FALSE)</f>
        <v>3.4660000000000002</v>
      </c>
      <c r="L4" s="8">
        <f>VLOOKUP(DATE($A4,L$2,1),'Time Series'!$A$2:$I$265,4,FALSE)</f>
        <v>3.778</v>
      </c>
      <c r="M4" s="8">
        <f>VLOOKUP(DATE($A4,M$2,1),'Time Series'!$A$2:$I$265,4,FALSE)</f>
        <v>4.165</v>
      </c>
      <c r="N4" s="9">
        <f t="shared" ref="N4:N24" si="0">SUMPRODUCT(B4:M4,$B$1:$M$1)/365</f>
        <v>3.5137068493150676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9" x14ac:dyDescent="0.2">
      <c r="A5" s="7">
        <v>2026</v>
      </c>
      <c r="B5" s="8">
        <f>VLOOKUP(DATE($A5,B$2,1),'Time Series'!$A$2:$I$265,4,FALSE)</f>
        <v>4.3959999999999999</v>
      </c>
      <c r="C5" s="8">
        <f>VLOOKUP(DATE($A5,C$2,1),'Time Series'!$A$2:$I$265,4,FALSE)</f>
        <v>4.258</v>
      </c>
      <c r="D5" s="8">
        <f>VLOOKUP(DATE($A5,D$2,1),'Time Series'!$A$2:$I$265,4,FALSE)</f>
        <v>3.81</v>
      </c>
      <c r="E5" s="8">
        <f>VLOOKUP(DATE($A5,E$2,1),'Time Series'!$A$2:$I$265,4,FALSE)</f>
        <v>3.391</v>
      </c>
      <c r="F5" s="8">
        <f>VLOOKUP(DATE($A5,F$2,1),'Time Series'!$A$2:$I$265,4,FALSE)</f>
        <v>3.3769999999999998</v>
      </c>
      <c r="G5" s="8">
        <f>VLOOKUP(DATE($A5,G$2,1),'Time Series'!$A$2:$I$265,4,FALSE)</f>
        <v>3.5070000000000001</v>
      </c>
      <c r="H5" s="8">
        <f>VLOOKUP(DATE($A5,H$2,1),'Time Series'!$A$2:$I$265,4,FALSE)</f>
        <v>3.6379999999999999</v>
      </c>
      <c r="I5" s="8">
        <f>VLOOKUP(DATE($A5,I$2,1),'Time Series'!$A$2:$I$265,4,FALSE)</f>
        <v>3.673</v>
      </c>
      <c r="J5" s="8">
        <f>VLOOKUP(DATE($A5,J$2,1),'Time Series'!$A$2:$I$265,4,FALSE)</f>
        <v>3.6469999999999998</v>
      </c>
      <c r="K5" s="8">
        <f>VLOOKUP(DATE($A5,K$2,1),'Time Series'!$A$2:$I$265,4,FALSE)</f>
        <v>3.7170000000000001</v>
      </c>
      <c r="L5" s="8">
        <f>VLOOKUP(DATE($A5,L$2,1),'Time Series'!$A$2:$I$265,4,FALSE)</f>
        <v>4.0119999999999996</v>
      </c>
      <c r="M5" s="8">
        <f>VLOOKUP(DATE($A5,M$2,1),'Time Series'!$A$2:$I$265,4,FALSE)</f>
        <v>4.4020000000000001</v>
      </c>
      <c r="N5" s="9">
        <f t="shared" si="0"/>
        <v>3.8173616438356164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9"/>
    </row>
    <row r="6" spans="1:29" x14ac:dyDescent="0.2">
      <c r="A6" s="7">
        <v>2027</v>
      </c>
      <c r="B6" s="8">
        <f>VLOOKUP(DATE($A6,B$2,1),'Time Series'!$A$2:$I$265,4,FALSE)</f>
        <v>4.5996273239657341</v>
      </c>
      <c r="C6" s="8">
        <f>VLOOKUP(DATE($A6,C$2,1),'Time Series'!$A$2:$I$265,4,FALSE)</f>
        <v>4.4849461942263646</v>
      </c>
      <c r="D6" s="8">
        <f>VLOOKUP(DATE($A6,D$2,1),'Time Series'!$A$2:$I$265,4,FALSE)</f>
        <v>4.0191783033493884</v>
      </c>
      <c r="E6" s="8">
        <f>VLOOKUP(DATE($A6,E$2,1),'Time Series'!$A$2:$I$265,4,FALSE)</f>
        <v>3.5306442219711767</v>
      </c>
      <c r="F6" s="8">
        <f>VLOOKUP(DATE($A6,F$2,1),'Time Series'!$A$2:$I$265,4,FALSE)</f>
        <v>3.5110670105182655</v>
      </c>
      <c r="G6" s="8">
        <f>VLOOKUP(DATE($A6,G$2,1),'Time Series'!$A$2:$I$265,4,FALSE)</f>
        <v>3.5944236652546189</v>
      </c>
      <c r="H6" s="8">
        <f>VLOOKUP(DATE($A6,H$2,1),'Time Series'!$A$2:$I$265,4,FALSE)</f>
        <v>3.6956272215883521</v>
      </c>
      <c r="I6" s="8">
        <f>VLOOKUP(DATE($A6,I$2,1),'Time Series'!$A$2:$I$265,4,FALSE)</f>
        <v>3.728954254243348</v>
      </c>
      <c r="J6" s="8">
        <f>VLOOKUP(DATE($A6,J$2,1),'Time Series'!$A$2:$I$265,4,FALSE)</f>
        <v>3.6841751776820519</v>
      </c>
      <c r="K6" s="8">
        <f>VLOOKUP(DATE($A6,K$2,1),'Time Series'!$A$2:$I$265,4,FALSE)</f>
        <v>3.7696969312386086</v>
      </c>
      <c r="L6" s="8">
        <f>VLOOKUP(DATE($A6,L$2,1),'Time Series'!$A$2:$I$265,4,FALSE)</f>
        <v>4.0970220200876497</v>
      </c>
      <c r="M6" s="8">
        <f>VLOOKUP(DATE($A6,M$2,1),'Time Series'!$A$2:$I$265,4,FALSE)</f>
        <v>4.393115322494304</v>
      </c>
      <c r="N6" s="9">
        <f t="shared" si="0"/>
        <v>3.9232923380206608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9"/>
    </row>
    <row r="7" spans="1:29" x14ac:dyDescent="0.2">
      <c r="A7" s="7">
        <v>2028</v>
      </c>
      <c r="B7" s="8">
        <f>VLOOKUP(DATE($A7,B$2,1),'Time Series'!$A$2:$I$265,4,FALSE)</f>
        <v>4.5378680348825826</v>
      </c>
      <c r="C7" s="8">
        <f>VLOOKUP(DATE($A7,C$2,1),'Time Series'!$A$2:$I$265,4,FALSE)</f>
        <v>4.4579324105953866</v>
      </c>
      <c r="D7" s="8">
        <f>VLOOKUP(DATE($A7,D$2,1),'Time Series'!$A$2:$I$265,4,FALSE)</f>
        <v>4.1455120393116323</v>
      </c>
      <c r="E7" s="8">
        <f>VLOOKUP(DATE($A7,E$2,1),'Time Series'!$A$2:$I$265,4,FALSE)</f>
        <v>3.7303101431761014</v>
      </c>
      <c r="F7" s="8">
        <f>VLOOKUP(DATE($A7,F$2,1),'Time Series'!$A$2:$I$265,4,FALSE)</f>
        <v>3.6329588940151369</v>
      </c>
      <c r="G7" s="8">
        <f>VLOOKUP(DATE($A7,G$2,1),'Time Series'!$A$2:$I$265,4,FALSE)</f>
        <v>3.6985029301056844</v>
      </c>
      <c r="H7" s="8">
        <f>VLOOKUP(DATE($A7,H$2,1),'Time Series'!$A$2:$I$265,4,FALSE)</f>
        <v>3.7687444787682063</v>
      </c>
      <c r="I7" s="8">
        <f>VLOOKUP(DATE($A7,I$2,1),'Time Series'!$A$2:$I$265,4,FALSE)</f>
        <v>3.8129498150718715</v>
      </c>
      <c r="J7" s="8">
        <f>VLOOKUP(DATE($A7,J$2,1),'Time Series'!$A$2:$I$265,4,FALSE)</f>
        <v>3.7749945359231751</v>
      </c>
      <c r="K7" s="8">
        <f>VLOOKUP(DATE($A7,K$2,1),'Time Series'!$A$2:$I$265,4,FALSE)</f>
        <v>3.8362286965898744</v>
      </c>
      <c r="L7" s="8">
        <f>VLOOKUP(DATE($A7,L$2,1),'Time Series'!$A$2:$I$265,4,FALSE)</f>
        <v>4.1066102425843312</v>
      </c>
      <c r="M7" s="8">
        <f>VLOOKUP(DATE($A7,M$2,1),'Time Series'!$A$2:$I$265,4,FALSE)</f>
        <v>4.3713593607959051</v>
      </c>
      <c r="N7" s="9">
        <f t="shared" si="0"/>
        <v>3.9874216546653174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9"/>
    </row>
    <row r="8" spans="1:29" x14ac:dyDescent="0.2">
      <c r="A8" s="7">
        <v>2029</v>
      </c>
      <c r="B8" s="8">
        <f>VLOOKUP(DATE($A8,B$2,1),'Time Series'!$A$2:$I$265,4,FALSE)</f>
        <v>4.5674992957607996</v>
      </c>
      <c r="C8" s="8">
        <f>VLOOKUP(DATE($A8,C$2,1),'Time Series'!$A$2:$I$265,4,FALSE)</f>
        <v>4.4097057695347592</v>
      </c>
      <c r="D8" s="8">
        <f>VLOOKUP(DATE($A8,D$2,1),'Time Series'!$A$2:$I$265,4,FALSE)</f>
        <v>4.1052549879556235</v>
      </c>
      <c r="E8" s="8">
        <f>VLOOKUP(DATE($A8,E$2,1),'Time Series'!$A$2:$I$265,4,FALSE)</f>
        <v>3.791126389735159</v>
      </c>
      <c r="F8" s="8">
        <f>VLOOKUP(DATE($A8,F$2,1),'Time Series'!$A$2:$I$265,4,FALSE)</f>
        <v>3.685789717861859</v>
      </c>
      <c r="G8" s="8">
        <f>VLOOKUP(DATE($A8,G$2,1),'Time Series'!$A$2:$I$265,4,FALSE)</f>
        <v>3.735265953613597</v>
      </c>
      <c r="H8" s="8">
        <f>VLOOKUP(DATE($A8,H$2,1),'Time Series'!$A$2:$I$265,4,FALSE)</f>
        <v>3.7960019746012197</v>
      </c>
      <c r="I8" s="8">
        <f>VLOOKUP(DATE($A8,I$2,1),'Time Series'!$A$2:$I$265,4,FALSE)</f>
        <v>3.8308688714197281</v>
      </c>
      <c r="J8" s="8">
        <f>VLOOKUP(DATE($A8,J$2,1),'Time Series'!$A$2:$I$265,4,FALSE)</f>
        <v>3.7848539529402228</v>
      </c>
      <c r="K8" s="8">
        <f>VLOOKUP(DATE($A8,K$2,1),'Time Series'!$A$2:$I$265,4,FALSE)</f>
        <v>3.8284471362054395</v>
      </c>
      <c r="L8" s="8">
        <f>VLOOKUP(DATE($A8,L$2,1),'Time Series'!$A$2:$I$265,4,FALSE)</f>
        <v>4.1012712433328948</v>
      </c>
      <c r="M8" s="8">
        <f>VLOOKUP(DATE($A8,M$2,1),'Time Series'!$A$2:$I$265,4,FALSE)</f>
        <v>4.3820202859601238</v>
      </c>
      <c r="N8" s="9">
        <f t="shared" si="0"/>
        <v>3.9997798304064052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9"/>
    </row>
    <row r="9" spans="1:29" x14ac:dyDescent="0.2">
      <c r="A9" s="7">
        <v>2030</v>
      </c>
      <c r="B9" s="8">
        <f>VLOOKUP(DATE($A9,B$2,1),'Time Series'!$A$2:$I$265,4,FALSE)</f>
        <v>4.5084111523068948</v>
      </c>
      <c r="C9" s="8">
        <f>VLOOKUP(DATE($A9,C$2,1),'Time Series'!$A$2:$I$265,4,FALSE)</f>
        <v>4.2673397788145122</v>
      </c>
      <c r="D9" s="8">
        <f>VLOOKUP(DATE($A9,D$2,1),'Time Series'!$A$2:$I$265,4,FALSE)</f>
        <v>3.9451528104884179</v>
      </c>
      <c r="E9" s="8">
        <f>VLOOKUP(DATE($A9,E$2,1),'Time Series'!$A$2:$I$265,4,FALSE)</f>
        <v>3.8540071401178801</v>
      </c>
      <c r="F9" s="8">
        <f>VLOOKUP(DATE($A9,F$2,1),'Time Series'!$A$2:$I$265,4,FALSE)</f>
        <v>3.8647586873249029</v>
      </c>
      <c r="G9" s="8">
        <f>VLOOKUP(DATE($A9,G$2,1),'Time Series'!$A$2:$I$265,4,FALSE)</f>
        <v>3.8886874144382571</v>
      </c>
      <c r="H9" s="8">
        <f>VLOOKUP(DATE($A9,H$2,1),'Time Series'!$A$2:$I$265,4,FALSE)</f>
        <v>3.9202387912090995</v>
      </c>
      <c r="I9" s="8">
        <f>VLOOKUP(DATE($A9,I$2,1),'Time Series'!$A$2:$I$265,4,FALSE)</f>
        <v>3.9459137355182636</v>
      </c>
      <c r="J9" s="8">
        <f>VLOOKUP(DATE($A9,J$2,1),'Time Series'!$A$2:$I$265,4,FALSE)</f>
        <v>3.9881450328137609</v>
      </c>
      <c r="K9" s="8">
        <f>VLOOKUP(DATE($A9,K$2,1),'Time Series'!$A$2:$I$265,4,FALSE)</f>
        <v>4.0155512348788855</v>
      </c>
      <c r="L9" s="8">
        <f>VLOOKUP(DATE($A9,L$2,1),'Time Series'!$A$2:$I$265,4,FALSE)</f>
        <v>4.3036977758145873</v>
      </c>
      <c r="M9" s="8">
        <f>VLOOKUP(DATE($A9,M$2,1),'Time Series'!$A$2:$I$265,4,FALSE)</f>
        <v>4.6571902627421817</v>
      </c>
      <c r="N9" s="9">
        <f t="shared" si="0"/>
        <v>4.0961516482489566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9"/>
    </row>
    <row r="10" spans="1:29" x14ac:dyDescent="0.2">
      <c r="A10" s="7">
        <v>2031</v>
      </c>
      <c r="B10" s="8">
        <f>VLOOKUP(DATE($A10,B$2,1),'Time Series'!$A$2:$I$265,4,FALSE)</f>
        <v>4.7380638269388431</v>
      </c>
      <c r="C10" s="8">
        <f>VLOOKUP(DATE($A10,C$2,1),'Time Series'!$A$2:$I$265,4,FALSE)</f>
        <v>4.6914370548019289</v>
      </c>
      <c r="D10" s="8">
        <f>VLOOKUP(DATE($A10,D$2,1),'Time Series'!$A$2:$I$265,4,FALSE)</f>
        <v>4.2930135205105877</v>
      </c>
      <c r="E10" s="8">
        <f>VLOOKUP(DATE($A10,E$2,1),'Time Series'!$A$2:$I$265,4,FALSE)</f>
        <v>4.0097896057441131</v>
      </c>
      <c r="F10" s="8">
        <f>VLOOKUP(DATE($A10,F$2,1),'Time Series'!$A$2:$I$265,4,FALSE)</f>
        <v>4.0107499994635685</v>
      </c>
      <c r="G10" s="8">
        <f>VLOOKUP(DATE($A10,G$2,1),'Time Series'!$A$2:$I$265,4,FALSE)</f>
        <v>4.0030814371059424</v>
      </c>
      <c r="H10" s="8">
        <f>VLOOKUP(DATE($A10,H$2,1),'Time Series'!$A$2:$I$265,4,FALSE)</f>
        <v>4.0664876242183379</v>
      </c>
      <c r="I10" s="8">
        <f>VLOOKUP(DATE($A10,I$2,1),'Time Series'!$A$2:$I$265,4,FALSE)</f>
        <v>4.0244457603890265</v>
      </c>
      <c r="J10" s="8">
        <f>VLOOKUP(DATE($A10,J$2,1),'Time Series'!$A$2:$I$265,4,FALSE)</f>
        <v>4.0428655654804242</v>
      </c>
      <c r="K10" s="8">
        <f>VLOOKUP(DATE($A10,K$2,1),'Time Series'!$A$2:$I$265,4,FALSE)</f>
        <v>4.0703902302486608</v>
      </c>
      <c r="L10" s="8">
        <f>VLOOKUP(DATE($A10,L$2,1),'Time Series'!$A$2:$I$265,4,FALSE)</f>
        <v>4.5842189913048816</v>
      </c>
      <c r="M10" s="8">
        <f>VLOOKUP(DATE($A10,M$2,1),'Time Series'!$A$2:$I$265,4,FALSE)</f>
        <v>4.7827853700768941</v>
      </c>
      <c r="N10" s="9">
        <f t="shared" si="0"/>
        <v>4.2743094022212009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9"/>
    </row>
    <row r="11" spans="1:29" x14ac:dyDescent="0.2">
      <c r="A11" s="7">
        <v>2032</v>
      </c>
      <c r="B11" s="8">
        <f>VLOOKUP(DATE($A11,B$2,1),'Time Series'!$A$2:$I$265,4,FALSE)</f>
        <v>4.9329736002572115</v>
      </c>
      <c r="C11" s="8">
        <f>VLOOKUP(DATE($A11,C$2,1),'Time Series'!$A$2:$I$265,4,FALSE)</f>
        <v>4.7215860652416817</v>
      </c>
      <c r="D11" s="8">
        <f>VLOOKUP(DATE($A11,D$2,1),'Time Series'!$A$2:$I$265,4,FALSE)</f>
        <v>4.6615786452738028</v>
      </c>
      <c r="E11" s="8">
        <f>VLOOKUP(DATE($A11,E$2,1),'Time Series'!$A$2:$I$265,4,FALSE)</f>
        <v>4.1989861229942456</v>
      </c>
      <c r="F11" s="8">
        <f>VLOOKUP(DATE($A11,F$2,1),'Time Series'!$A$2:$I$265,4,FALSE)</f>
        <v>4.2464218696916509</v>
      </c>
      <c r="G11" s="8">
        <f>VLOOKUP(DATE($A11,G$2,1),'Time Series'!$A$2:$I$265,4,FALSE)</f>
        <v>4.2781552962922742</v>
      </c>
      <c r="H11" s="8">
        <f>VLOOKUP(DATE($A11,H$2,1),'Time Series'!$A$2:$I$265,4,FALSE)</f>
        <v>4.335539255480108</v>
      </c>
      <c r="I11" s="8">
        <f>VLOOKUP(DATE($A11,I$2,1),'Time Series'!$A$2:$I$265,4,FALSE)</f>
        <v>4.3857591081291289</v>
      </c>
      <c r="J11" s="8">
        <f>VLOOKUP(DATE($A11,J$2,1),'Time Series'!$A$2:$I$265,4,FALSE)</f>
        <v>4.3541134014047334</v>
      </c>
      <c r="K11" s="8">
        <f>VLOOKUP(DATE($A11,K$2,1),'Time Series'!$A$2:$I$265,4,FALSE)</f>
        <v>4.3830333239889461</v>
      </c>
      <c r="L11" s="8">
        <f>VLOOKUP(DATE($A11,L$2,1),'Time Series'!$A$2:$I$265,4,FALSE)</f>
        <v>4.8381188957559917</v>
      </c>
      <c r="M11" s="8">
        <f>VLOOKUP(DATE($A11,M$2,1),'Time Series'!$A$2:$I$265,4,FALSE)</f>
        <v>4.9576639264618345</v>
      </c>
      <c r="N11" s="9">
        <f t="shared" si="0"/>
        <v>4.5240484463779396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9"/>
    </row>
    <row r="12" spans="1:29" x14ac:dyDescent="0.2">
      <c r="A12" s="7">
        <v>2033</v>
      </c>
      <c r="B12" s="8">
        <f>VLOOKUP(DATE($A12,B$2,1),'Time Series'!$A$2:$I$265,4,FALSE)</f>
        <v>5.0626526326741041</v>
      </c>
      <c r="C12" s="8">
        <f>VLOOKUP(DATE($A12,C$2,1),'Time Series'!$A$2:$I$265,4,FALSE)</f>
        <v>5.0297442775502219</v>
      </c>
      <c r="D12" s="8">
        <f>VLOOKUP(DATE($A12,D$2,1),'Time Series'!$A$2:$I$265,4,FALSE)</f>
        <v>4.794092870352384</v>
      </c>
      <c r="E12" s="8">
        <f>VLOOKUP(DATE($A12,E$2,1),'Time Series'!$A$2:$I$265,4,FALSE)</f>
        <v>4.544434245580482</v>
      </c>
      <c r="F12" s="8">
        <f>VLOOKUP(DATE($A12,F$2,1),'Time Series'!$A$2:$I$265,4,FALSE)</f>
        <v>4.5556564175773211</v>
      </c>
      <c r="G12" s="8">
        <f>VLOOKUP(DATE($A12,G$2,1),'Time Series'!$A$2:$I$265,4,FALSE)</f>
        <v>4.5760438569971846</v>
      </c>
      <c r="H12" s="8">
        <f>VLOOKUP(DATE($A12,H$2,1),'Time Series'!$A$2:$I$265,4,FALSE)</f>
        <v>4.6277140890006514</v>
      </c>
      <c r="I12" s="8">
        <f>VLOOKUP(DATE($A12,I$2,1),'Time Series'!$A$2:$I$265,4,FALSE)</f>
        <v>4.6861772899565892</v>
      </c>
      <c r="J12" s="8">
        <f>VLOOKUP(DATE($A12,J$2,1),'Time Series'!$A$2:$I$265,4,FALSE)</f>
        <v>4.5525869058922845</v>
      </c>
      <c r="K12" s="8">
        <f>VLOOKUP(DATE($A12,K$2,1),'Time Series'!$A$2:$I$265,4,FALSE)</f>
        <v>4.6108854653579723</v>
      </c>
      <c r="L12" s="8">
        <f>VLOOKUP(DATE($A12,L$2,1),'Time Series'!$A$2:$I$265,4,FALSE)</f>
        <v>5.0022050211598845</v>
      </c>
      <c r="M12" s="8">
        <f>VLOOKUP(DATE($A12,M$2,1),'Time Series'!$A$2:$I$265,4,FALSE)</f>
        <v>5.3134267096227461</v>
      </c>
      <c r="N12" s="9">
        <f t="shared" si="0"/>
        <v>4.7787937270440981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9"/>
    </row>
    <row r="13" spans="1:29" x14ac:dyDescent="0.2">
      <c r="A13" s="7">
        <v>2034</v>
      </c>
      <c r="B13" s="8">
        <f>VLOOKUP(DATE($A13,B$2,1),'Time Series'!$A$2:$I$265,4,FALSE)</f>
        <v>5.5212850930935788</v>
      </c>
      <c r="C13" s="8">
        <f>VLOOKUP(DATE($A13,C$2,1),'Time Series'!$A$2:$I$265,4,FALSE)</f>
        <v>5.3559024267644739</v>
      </c>
      <c r="D13" s="8">
        <f>VLOOKUP(DATE($A13,D$2,1),'Time Series'!$A$2:$I$265,4,FALSE)</f>
        <v>4.9564513783480733</v>
      </c>
      <c r="E13" s="8">
        <f>VLOOKUP(DATE($A13,E$2,1),'Time Series'!$A$2:$I$265,4,FALSE)</f>
        <v>4.6503014911963882</v>
      </c>
      <c r="F13" s="8">
        <f>VLOOKUP(DATE($A13,F$2,1),'Time Series'!$A$2:$I$265,4,FALSE)</f>
        <v>4.6673506558198561</v>
      </c>
      <c r="G13" s="8">
        <f>VLOOKUP(DATE($A13,G$2,1),'Time Series'!$A$2:$I$265,4,FALSE)</f>
        <v>4.6198072038440063</v>
      </c>
      <c r="H13" s="8">
        <f>VLOOKUP(DATE($A13,H$2,1),'Time Series'!$A$2:$I$265,4,FALSE)</f>
        <v>4.6223626695158178</v>
      </c>
      <c r="I13" s="8">
        <f>VLOOKUP(DATE($A13,I$2,1),'Time Series'!$A$2:$I$265,4,FALSE)</f>
        <v>4.6984118571904645</v>
      </c>
      <c r="J13" s="8">
        <f>VLOOKUP(DATE($A13,J$2,1),'Time Series'!$A$2:$I$265,4,FALSE)</f>
        <v>4.6485831040123919</v>
      </c>
      <c r="K13" s="8">
        <f>VLOOKUP(DATE($A13,K$2,1),'Time Series'!$A$2:$I$265,4,FALSE)</f>
        <v>4.758142946869782</v>
      </c>
      <c r="L13" s="8">
        <f>VLOOKUP(DATE($A13,L$2,1),'Time Series'!$A$2:$I$265,4,FALSE)</f>
        <v>5.2282368323164734</v>
      </c>
      <c r="M13" s="8">
        <f>VLOOKUP(DATE($A13,M$2,1),'Time Series'!$A$2:$I$265,4,FALSE)</f>
        <v>5.6498375205722127</v>
      </c>
      <c r="N13" s="9">
        <f t="shared" si="0"/>
        <v>4.9464718702854427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9"/>
    </row>
    <row r="14" spans="1:29" x14ac:dyDescent="0.2">
      <c r="A14" s="7">
        <v>2035</v>
      </c>
      <c r="B14" s="8">
        <f>VLOOKUP(DATE($A14,B$2,1),'Time Series'!$A$2:$I$265,4,FALSE)</f>
        <v>5.8765576902413983</v>
      </c>
      <c r="C14" s="8">
        <f>VLOOKUP(DATE($A14,C$2,1),'Time Series'!$A$2:$I$265,4,FALSE)</f>
        <v>5.6483383740495636</v>
      </c>
      <c r="D14" s="8">
        <f>VLOOKUP(DATE($A14,D$2,1),'Time Series'!$A$2:$I$265,4,FALSE)</f>
        <v>5.2831769461236391</v>
      </c>
      <c r="E14" s="8">
        <f>VLOOKUP(DATE($A14,E$2,1),'Time Series'!$A$2:$I$265,4,FALSE)</f>
        <v>4.9841730979446428</v>
      </c>
      <c r="F14" s="8">
        <f>VLOOKUP(DATE($A14,F$2,1),'Time Series'!$A$2:$I$265,4,FALSE)</f>
        <v>4.9692097262736246</v>
      </c>
      <c r="G14" s="8">
        <f>VLOOKUP(DATE($A14,G$2,1),'Time Series'!$A$2:$I$265,4,FALSE)</f>
        <v>4.9382056185176921</v>
      </c>
      <c r="H14" s="8">
        <f>VLOOKUP(DATE($A14,H$2,1),'Time Series'!$A$2:$I$265,4,FALSE)</f>
        <v>4.998890842973668</v>
      </c>
      <c r="I14" s="8">
        <f>VLOOKUP(DATE($A14,I$2,1),'Time Series'!$A$2:$I$265,4,FALSE)</f>
        <v>5.0935045681129552</v>
      </c>
      <c r="J14" s="8">
        <f>VLOOKUP(DATE($A14,J$2,1),'Time Series'!$A$2:$I$265,4,FALSE)</f>
        <v>5.0220359849453535</v>
      </c>
      <c r="K14" s="8">
        <f>VLOOKUP(DATE($A14,K$2,1),'Time Series'!$A$2:$I$265,4,FALSE)</f>
        <v>5.0365448798394583</v>
      </c>
      <c r="L14" s="8">
        <f>VLOOKUP(DATE($A14,L$2,1),'Time Series'!$A$2:$I$265,4,FALSE)</f>
        <v>5.2322287173866053</v>
      </c>
      <c r="M14" s="8">
        <f>VLOOKUP(DATE($A14,M$2,1),'Time Series'!$A$2:$I$265,4,FALSE)</f>
        <v>5.7351600367763016</v>
      </c>
      <c r="N14" s="9">
        <f t="shared" si="0"/>
        <v>5.233526472432299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9"/>
    </row>
    <row r="15" spans="1:29" x14ac:dyDescent="0.2">
      <c r="A15" s="7">
        <v>2036</v>
      </c>
      <c r="B15" s="8">
        <f>VLOOKUP(DATE($A15,B$2,1),'Time Series'!$A$2:$I$265,4,FALSE)</f>
        <v>6.1883917715399424</v>
      </c>
      <c r="C15" s="8">
        <f>VLOOKUP(DATE($A15,C$2,1),'Time Series'!$A$2:$I$265,4,FALSE)</f>
        <v>5.8360998960673083</v>
      </c>
      <c r="D15" s="8">
        <f>VLOOKUP(DATE($A15,D$2,1),'Time Series'!$A$2:$I$265,4,FALSE)</f>
        <v>5.4278529876850348</v>
      </c>
      <c r="E15" s="8">
        <f>VLOOKUP(DATE($A15,E$2,1),'Time Series'!$A$2:$I$265,4,FALSE)</f>
        <v>5.0892014843694664</v>
      </c>
      <c r="F15" s="8">
        <f>VLOOKUP(DATE($A15,F$2,1),'Time Series'!$A$2:$I$265,4,FALSE)</f>
        <v>5.0350620538713056</v>
      </c>
      <c r="G15" s="8">
        <f>VLOOKUP(DATE($A15,G$2,1),'Time Series'!$A$2:$I$265,4,FALSE)</f>
        <v>5.0492176721740236</v>
      </c>
      <c r="H15" s="8">
        <f>VLOOKUP(DATE($A15,H$2,1),'Time Series'!$A$2:$I$265,4,FALSE)</f>
        <v>5.0804894181793632</v>
      </c>
      <c r="I15" s="8">
        <f>VLOOKUP(DATE($A15,I$2,1),'Time Series'!$A$2:$I$265,4,FALSE)</f>
        <v>5.1522729751024681</v>
      </c>
      <c r="J15" s="8">
        <f>VLOOKUP(DATE($A15,J$2,1),'Time Series'!$A$2:$I$265,4,FALSE)</f>
        <v>5.166849814015646</v>
      </c>
      <c r="K15" s="8">
        <f>VLOOKUP(DATE($A15,K$2,1),'Time Series'!$A$2:$I$265,4,FALSE)</f>
        <v>5.2152303726220399</v>
      </c>
      <c r="L15" s="8">
        <f>VLOOKUP(DATE($A15,L$2,1),'Time Series'!$A$2:$I$265,4,FALSE)</f>
        <v>5.6567335375570984</v>
      </c>
      <c r="M15" s="8">
        <f>VLOOKUP(DATE($A15,M$2,1),'Time Series'!$A$2:$I$265,4,FALSE)</f>
        <v>5.9284309159681001</v>
      </c>
      <c r="N15" s="9">
        <f t="shared" si="0"/>
        <v>5.4003575826777741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9"/>
    </row>
    <row r="16" spans="1:29" x14ac:dyDescent="0.2">
      <c r="A16" s="7">
        <v>2037</v>
      </c>
      <c r="B16" s="8">
        <f>VLOOKUP(DATE($A16,B$2,1),'Time Series'!$A$2:$I$265,4,FALSE)</f>
        <v>6.2138008362177866</v>
      </c>
      <c r="C16" s="8">
        <f>VLOOKUP(DATE($A16,C$2,1),'Time Series'!$A$2:$I$265,4,FALSE)</f>
        <v>5.9979873447728389</v>
      </c>
      <c r="D16" s="8">
        <f>VLOOKUP(DATE($A16,D$2,1),'Time Series'!$A$2:$I$265,4,FALSE)</f>
        <v>5.579570961239706</v>
      </c>
      <c r="E16" s="8">
        <f>VLOOKUP(DATE($A16,E$2,1),'Time Series'!$A$2:$I$265,4,FALSE)</f>
        <v>5.4668386003043317</v>
      </c>
      <c r="F16" s="8">
        <f>VLOOKUP(DATE($A16,F$2,1),'Time Series'!$A$2:$I$265,4,FALSE)</f>
        <v>5.3561092094739777</v>
      </c>
      <c r="G16" s="8">
        <f>VLOOKUP(DATE($A16,G$2,1),'Time Series'!$A$2:$I$265,4,FALSE)</f>
        <v>5.2483971015575905</v>
      </c>
      <c r="H16" s="8">
        <f>VLOOKUP(DATE($A16,H$2,1),'Time Series'!$A$2:$I$265,4,FALSE)</f>
        <v>5.3031781998393548</v>
      </c>
      <c r="I16" s="8">
        <f>VLOOKUP(DATE($A16,I$2,1),'Time Series'!$A$2:$I$265,4,FALSE)</f>
        <v>5.4131663918309236</v>
      </c>
      <c r="J16" s="8">
        <f>VLOOKUP(DATE($A16,J$2,1),'Time Series'!$A$2:$I$265,4,FALSE)</f>
        <v>5.3537425142153801</v>
      </c>
      <c r="K16" s="8">
        <f>VLOOKUP(DATE($A16,K$2,1),'Time Series'!$A$2:$I$265,4,FALSE)</f>
        <v>5.4055141015210255</v>
      </c>
      <c r="L16" s="8">
        <f>VLOOKUP(DATE($A16,L$2,1),'Time Series'!$A$2:$I$265,4,FALSE)</f>
        <v>6.1087413166289757</v>
      </c>
      <c r="M16" s="8">
        <f>VLOOKUP(DATE($A16,M$2,1),'Time Series'!$A$2:$I$265,4,FALSE)</f>
        <v>6.3715846882333826</v>
      </c>
      <c r="N16" s="9">
        <f t="shared" si="0"/>
        <v>5.6498791443119689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9"/>
    </row>
    <row r="17" spans="1:29" x14ac:dyDescent="0.2">
      <c r="A17" s="7">
        <v>2038</v>
      </c>
      <c r="B17" s="8">
        <f>VLOOKUP(DATE($A17,B$2,1),'Time Series'!$A$2:$I$265,4,FALSE)</f>
        <v>6.6121085996500728</v>
      </c>
      <c r="C17" s="8">
        <f>VLOOKUP(DATE($A17,C$2,1),'Time Series'!$A$2:$I$265,4,FALSE)</f>
        <v>6.3848190840387229</v>
      </c>
      <c r="D17" s="8">
        <f>VLOOKUP(DATE($A17,D$2,1),'Time Series'!$A$2:$I$265,4,FALSE)</f>
        <v>5.8860330890448598</v>
      </c>
      <c r="E17" s="8">
        <f>VLOOKUP(DATE($A17,E$2,1),'Time Series'!$A$2:$I$265,4,FALSE)</f>
        <v>5.5610236319865249</v>
      </c>
      <c r="F17" s="8">
        <f>VLOOKUP(DATE($A17,F$2,1),'Time Series'!$A$2:$I$265,4,FALSE)</f>
        <v>5.4776087106126123</v>
      </c>
      <c r="G17" s="8">
        <f>VLOOKUP(DATE($A17,G$2,1),'Time Series'!$A$2:$I$265,4,FALSE)</f>
        <v>5.4963147754706387</v>
      </c>
      <c r="H17" s="8">
        <f>VLOOKUP(DATE($A17,H$2,1),'Time Series'!$A$2:$I$265,4,FALSE)</f>
        <v>5.5326754066268125</v>
      </c>
      <c r="I17" s="8">
        <f>VLOOKUP(DATE($A17,I$2,1),'Time Series'!$A$2:$I$265,4,FALSE)</f>
        <v>5.6697051430965253</v>
      </c>
      <c r="J17" s="8">
        <f>VLOOKUP(DATE($A17,J$2,1),'Time Series'!$A$2:$I$265,4,FALSE)</f>
        <v>5.5203215765181266</v>
      </c>
      <c r="K17" s="8">
        <f>VLOOKUP(DATE($A17,K$2,1),'Time Series'!$A$2:$I$265,4,FALSE)</f>
        <v>5.5744030468932468</v>
      </c>
      <c r="L17" s="8">
        <f>VLOOKUP(DATE($A17,L$2,1),'Time Series'!$A$2:$I$265,4,FALSE)</f>
        <v>6.1445341592946408</v>
      </c>
      <c r="M17" s="8">
        <f>VLOOKUP(DATE($A17,M$2,1),'Time Series'!$A$2:$I$265,4,FALSE)</f>
        <v>6.4165327718819274</v>
      </c>
      <c r="N17" s="9">
        <f t="shared" si="0"/>
        <v>5.8539228176799165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9"/>
    </row>
    <row r="18" spans="1:29" x14ac:dyDescent="0.2">
      <c r="A18" s="7">
        <v>2039</v>
      </c>
      <c r="B18" s="8">
        <f>VLOOKUP(DATE($A18,B$2,1),'Time Series'!$A$2:$I$265,4,FALSE)</f>
        <v>6.6346469147110607</v>
      </c>
      <c r="C18" s="8">
        <f>VLOOKUP(DATE($A18,C$2,1),'Time Series'!$A$2:$I$265,4,FALSE)</f>
        <v>6.3001846078460915</v>
      </c>
      <c r="D18" s="8">
        <f>VLOOKUP(DATE($A18,D$2,1),'Time Series'!$A$2:$I$265,4,FALSE)</f>
        <v>5.9094074580272551</v>
      </c>
      <c r="E18" s="8">
        <f>VLOOKUP(DATE($A18,E$2,1),'Time Series'!$A$2:$I$265,4,FALSE)</f>
        <v>5.6234833147668688</v>
      </c>
      <c r="F18" s="8">
        <f>VLOOKUP(DATE($A18,F$2,1),'Time Series'!$A$2:$I$265,4,FALSE)</f>
        <v>5.5750605561079825</v>
      </c>
      <c r="G18" s="8">
        <f>VLOOKUP(DATE($A18,G$2,1),'Time Series'!$A$2:$I$265,4,FALSE)</f>
        <v>5.5955824715876403</v>
      </c>
      <c r="H18" s="8">
        <f>VLOOKUP(DATE($A18,H$2,1),'Time Series'!$A$2:$I$265,4,FALSE)</f>
        <v>5.6321429171701638</v>
      </c>
      <c r="I18" s="8">
        <f>VLOOKUP(DATE($A18,I$2,1),'Time Series'!$A$2:$I$265,4,FALSE)</f>
        <v>5.8221495168503816</v>
      </c>
      <c r="J18" s="8">
        <f>VLOOKUP(DATE($A18,J$2,1),'Time Series'!$A$2:$I$265,4,FALSE)</f>
        <v>5.6713593057670124</v>
      </c>
      <c r="K18" s="8">
        <f>VLOOKUP(DATE($A18,K$2,1),'Time Series'!$A$2:$I$265,4,FALSE)</f>
        <v>5.7258484496859854</v>
      </c>
      <c r="L18" s="8">
        <f>VLOOKUP(DATE($A18,L$2,1),'Time Series'!$A$2:$I$265,4,FALSE)</f>
        <v>6.1791372651900183</v>
      </c>
      <c r="M18" s="8">
        <f>VLOOKUP(DATE($A18,M$2,1),'Time Series'!$A$2:$I$265,4,FALSE)</f>
        <v>6.5455054397321284</v>
      </c>
      <c r="N18" s="9">
        <f t="shared" si="0"/>
        <v>5.9333688727667679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9"/>
    </row>
    <row r="19" spans="1:29" x14ac:dyDescent="0.2">
      <c r="A19" s="7">
        <v>2040</v>
      </c>
      <c r="B19" s="8">
        <f>VLOOKUP(DATE($A19,B$2,1),'Time Series'!$A$2:$I$265,4,FALSE)</f>
        <v>6.962204823288519</v>
      </c>
      <c r="C19" s="8">
        <f>VLOOKUP(DATE($A19,C$2,1),'Time Series'!$A$2:$I$265,4,FALSE)</f>
        <v>6.6222575590124073</v>
      </c>
      <c r="D19" s="8">
        <f>VLOOKUP(DATE($A19,D$2,1),'Time Series'!$A$2:$I$265,4,FALSE)</f>
        <v>6.2573316827891103</v>
      </c>
      <c r="E19" s="8">
        <f>VLOOKUP(DATE($A19,E$2,1),'Time Series'!$A$2:$I$265,4,FALSE)</f>
        <v>5.9869418934787078</v>
      </c>
      <c r="F19" s="8">
        <f>VLOOKUP(DATE($A19,F$2,1),'Time Series'!$A$2:$I$265,4,FALSE)</f>
        <v>6.0105837963277677</v>
      </c>
      <c r="G19" s="8">
        <f>VLOOKUP(DATE($A19,G$2,1),'Time Series'!$A$2:$I$265,4,FALSE)</f>
        <v>6.0325779197253375</v>
      </c>
      <c r="H19" s="8">
        <f>VLOOKUP(DATE($A19,H$2,1),'Time Series'!$A$2:$I$265,4,FALSE)</f>
        <v>6.0739649413936148</v>
      </c>
      <c r="I19" s="8">
        <f>VLOOKUP(DATE($A19,I$2,1),'Time Series'!$A$2:$I$265,4,FALSE)</f>
        <v>6.274177912173732</v>
      </c>
      <c r="J19" s="8">
        <f>VLOOKUP(DATE($A19,J$2,1),'Time Series'!$A$2:$I$265,4,FALSE)</f>
        <v>6.1600157635928889</v>
      </c>
      <c r="K19" s="8">
        <f>VLOOKUP(DATE($A19,K$2,1),'Time Series'!$A$2:$I$265,4,FALSE)</f>
        <v>6.2192613096145521</v>
      </c>
      <c r="L19" s="8">
        <f>VLOOKUP(DATE($A19,L$2,1),'Time Series'!$A$2:$I$265,4,FALSE)</f>
        <v>6.7119698324637591</v>
      </c>
      <c r="M19" s="8">
        <f>VLOOKUP(DATE($A19,M$2,1),'Time Series'!$A$2:$I$265,4,FALSE)</f>
        <v>7.0491659607597725</v>
      </c>
      <c r="N19" s="9">
        <f t="shared" si="0"/>
        <v>6.3627829510874703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9"/>
    </row>
    <row r="20" spans="1:29" x14ac:dyDescent="0.2">
      <c r="A20" s="7">
        <v>2041</v>
      </c>
      <c r="B20" s="8">
        <f>VLOOKUP(DATE($A20,B$2,1),'Time Series'!$A$2:$I$265,4,FALSE)</f>
        <v>7.2275488290292316</v>
      </c>
      <c r="C20" s="8">
        <f>VLOOKUP(DATE($A20,C$2,1),'Time Series'!$A$2:$I$265,4,FALSE)</f>
        <v>7.0362043440168467</v>
      </c>
      <c r="D20" s="8">
        <f>VLOOKUP(DATE($A20,D$2,1),'Time Series'!$A$2:$I$265,4,FALSE)</f>
        <v>6.6649703509557252</v>
      </c>
      <c r="E20" s="8">
        <f>VLOOKUP(DATE($A20,E$2,1),'Time Series'!$A$2:$I$265,4,FALSE)</f>
        <v>6.3527197258294743</v>
      </c>
      <c r="F20" s="8">
        <f>VLOOKUP(DATE($A20,F$2,1),'Time Series'!$A$2:$I$265,4,FALSE)</f>
        <v>6.3716929221958356</v>
      </c>
      <c r="G20" s="8">
        <f>VLOOKUP(DATE($A20,G$2,1),'Time Series'!$A$2:$I$265,4,FALSE)</f>
        <v>6.3951262054732148</v>
      </c>
      <c r="H20" s="8">
        <f>VLOOKUP(DATE($A20,H$2,1),'Time Series'!$A$2:$I$265,4,FALSE)</f>
        <v>6.4423447343146751</v>
      </c>
      <c r="I20" s="8">
        <f>VLOOKUP(DATE($A20,I$2,1),'Time Series'!$A$2:$I$265,4,FALSE)</f>
        <v>6.5541998357224545</v>
      </c>
      <c r="J20" s="8">
        <f>VLOOKUP(DATE($A20,J$2,1),'Time Series'!$A$2:$I$265,4,FALSE)</f>
        <v>6.5213354706022706</v>
      </c>
      <c r="K20" s="8">
        <f>VLOOKUP(DATE($A20,K$2,1),'Time Series'!$A$2:$I$265,4,FALSE)</f>
        <v>6.5722999032931213</v>
      </c>
      <c r="L20" s="8">
        <f>VLOOKUP(DATE($A20,L$2,1),'Time Series'!$A$2:$I$265,4,FALSE)</f>
        <v>7.0191443121839754</v>
      </c>
      <c r="M20" s="8">
        <f>VLOOKUP(DATE($A20,M$2,1),'Time Series'!$A$2:$I$265,4,FALSE)</f>
        <v>7.4939086734077804</v>
      </c>
      <c r="N20" s="9">
        <f t="shared" si="0"/>
        <v>6.71999839937431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9"/>
    </row>
    <row r="21" spans="1:29" x14ac:dyDescent="0.2">
      <c r="A21" s="7">
        <v>2042</v>
      </c>
      <c r="B21" s="8">
        <f>VLOOKUP(DATE($A21,B$2,1),'Time Series'!$A$2:$I$265,4,FALSE)</f>
        <v>7.8154839753869316</v>
      </c>
      <c r="C21" s="8">
        <f>VLOOKUP(DATE($A21,C$2,1),'Time Series'!$A$2:$I$265,4,FALSE)</f>
        <v>7.4222190278603577</v>
      </c>
      <c r="D21" s="8">
        <f>VLOOKUP(DATE($A21,D$2,1),'Time Series'!$A$2:$I$265,4,FALSE)</f>
        <v>6.8834547729017759</v>
      </c>
      <c r="E21" s="8">
        <f>VLOOKUP(DATE($A21,E$2,1),'Time Series'!$A$2:$I$265,4,FALSE)</f>
        <v>6.5461250117543175</v>
      </c>
      <c r="F21" s="8">
        <f>VLOOKUP(DATE($A21,F$2,1),'Time Series'!$A$2:$I$265,4,FALSE)</f>
        <v>6.4245136413638768</v>
      </c>
      <c r="G21" s="8">
        <f>VLOOKUP(DATE($A21,G$2,1),'Time Series'!$A$2:$I$265,4,FALSE)</f>
        <v>6.4476211875823246</v>
      </c>
      <c r="H21" s="8">
        <f>VLOOKUP(DATE($A21,H$2,1),'Time Series'!$A$2:$I$265,4,FALSE)</f>
        <v>6.491862893958932</v>
      </c>
      <c r="I21" s="8">
        <f>VLOOKUP(DATE($A21,I$2,1),'Time Series'!$A$2:$I$265,4,FALSE)</f>
        <v>6.6158260905392794</v>
      </c>
      <c r="J21" s="8">
        <f>VLOOKUP(DATE($A21,J$2,1),'Time Series'!$A$2:$I$265,4,FALSE)</f>
        <v>6.5862933220526534</v>
      </c>
      <c r="K21" s="8">
        <f>VLOOKUP(DATE($A21,K$2,1),'Time Series'!$A$2:$I$265,4,FALSE)</f>
        <v>6.637751714665816</v>
      </c>
      <c r="L21" s="8">
        <f>VLOOKUP(DATE($A21,L$2,1),'Time Series'!$A$2:$I$265,4,FALSE)</f>
        <v>7.143178031372261</v>
      </c>
      <c r="M21" s="8">
        <f>VLOOKUP(DATE($A21,M$2,1),'Time Series'!$A$2:$I$265,4,FALSE)</f>
        <v>7.6168706711736069</v>
      </c>
      <c r="N21" s="9">
        <f t="shared" si="0"/>
        <v>6.8837735230757087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9"/>
    </row>
    <row r="22" spans="1:29" x14ac:dyDescent="0.2">
      <c r="A22" s="7">
        <v>2043</v>
      </c>
      <c r="B22" s="8">
        <f>VLOOKUP(DATE($A22,B$2,1),'Time Series'!$A$2:$I$265,4,FALSE)</f>
        <v>8.0304575650319041</v>
      </c>
      <c r="C22" s="8">
        <f>VLOOKUP(DATE($A22,C$2,1),'Time Series'!$A$2:$I$265,4,FALSE)</f>
        <v>7.4990066742471271</v>
      </c>
      <c r="D22" s="8">
        <f>VLOOKUP(DATE($A22,D$2,1),'Time Series'!$A$2:$I$265,4,FALSE)</f>
        <v>7.0778936620729604</v>
      </c>
      <c r="E22" s="8">
        <f>VLOOKUP(DATE($A22,E$2,1),'Time Series'!$A$2:$I$265,4,FALSE)</f>
        <v>6.7249491666597567</v>
      </c>
      <c r="F22" s="8">
        <f>VLOOKUP(DATE($A22,F$2,1),'Time Series'!$A$2:$I$265,4,FALSE)</f>
        <v>6.7508270739240102</v>
      </c>
      <c r="G22" s="8">
        <f>VLOOKUP(DATE($A22,G$2,1),'Time Series'!$A$2:$I$265,4,FALSE)</f>
        <v>6.7749972492088437</v>
      </c>
      <c r="H22" s="8">
        <f>VLOOKUP(DATE($A22,H$2,1),'Time Series'!$A$2:$I$265,4,FALSE)</f>
        <v>6.8222173702499829</v>
      </c>
      <c r="I22" s="8">
        <f>VLOOKUP(DATE($A22,I$2,1),'Time Series'!$A$2:$I$265,4,FALSE)</f>
        <v>6.9361978542233729</v>
      </c>
      <c r="J22" s="8">
        <f>VLOOKUP(DATE($A22,J$2,1),'Time Series'!$A$2:$I$265,4,FALSE)</f>
        <v>6.9213558264228521</v>
      </c>
      <c r="K22" s="8">
        <f>VLOOKUP(DATE($A22,K$2,1),'Time Series'!$A$2:$I$265,4,FALSE)</f>
        <v>6.9845039893723495</v>
      </c>
      <c r="L22" s="8">
        <f>VLOOKUP(DATE($A22,L$2,1),'Time Series'!$A$2:$I$265,4,FALSE)</f>
        <v>7.5493024189607052</v>
      </c>
      <c r="M22" s="8">
        <f>VLOOKUP(DATE($A22,M$2,1),'Time Series'!$A$2:$I$265,4,FALSE)</f>
        <v>7.8650257674121349</v>
      </c>
      <c r="N22" s="9">
        <f t="shared" si="0"/>
        <v>7.1604688999106108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9"/>
    </row>
    <row r="23" spans="1:29" x14ac:dyDescent="0.2">
      <c r="A23" s="7">
        <v>2044</v>
      </c>
      <c r="B23" s="8">
        <f>VLOOKUP(DATE($A23,B$2,1),'Time Series'!$A$2:$I$265,4,FALSE)</f>
        <v>8.3165727190638314</v>
      </c>
      <c r="C23" s="8">
        <f>VLOOKUP(DATE($A23,C$2,1),'Time Series'!$A$2:$I$265,4,FALSE)</f>
        <v>7.8907282198308879</v>
      </c>
      <c r="D23" s="8">
        <f>VLOOKUP(DATE($A23,D$2,1),'Time Series'!$A$2:$I$265,4,FALSE)</f>
        <v>7.3650839677216142</v>
      </c>
      <c r="E23" s="8">
        <f>VLOOKUP(DATE($A23,E$2,1),'Time Series'!$A$2:$I$265,4,FALSE)</f>
        <v>6.9950572028377511</v>
      </c>
      <c r="F23" s="8">
        <f>VLOOKUP(DATE($A23,F$2,1),'Time Series'!$A$2:$I$265,4,FALSE)</f>
        <v>6.9868589451659906</v>
      </c>
      <c r="G23" s="8">
        <f>VLOOKUP(DATE($A23,G$2,1),'Time Series'!$A$2:$I$265,4,FALSE)</f>
        <v>7.0115701662930388</v>
      </c>
      <c r="H23" s="8">
        <f>VLOOKUP(DATE($A23,H$2,1),'Time Series'!$A$2:$I$265,4,FALSE)</f>
        <v>7.0601822913929908</v>
      </c>
      <c r="I23" s="8">
        <f>VLOOKUP(DATE($A23,I$2,1),'Time Series'!$A$2:$I$265,4,FALSE)</f>
        <v>7.2418127670529024</v>
      </c>
      <c r="J23" s="8">
        <f>VLOOKUP(DATE($A23,J$2,1),'Time Series'!$A$2:$I$265,4,FALSE)</f>
        <v>7.1571814355981411</v>
      </c>
      <c r="K23" s="8">
        <f>VLOOKUP(DATE($A23,K$2,1),'Time Series'!$A$2:$I$265,4,FALSE)</f>
        <v>7.2244063463389967</v>
      </c>
      <c r="L23" s="8">
        <f>VLOOKUP(DATE($A23,L$2,1),'Time Series'!$A$2:$I$265,4,FALSE)</f>
        <v>7.7238456494431915</v>
      </c>
      <c r="M23" s="8">
        <f>VLOOKUP(DATE($A23,M$2,1),'Time Series'!$A$2:$I$265,4,FALSE)</f>
        <v>8.329712441827235</v>
      </c>
      <c r="N23" s="9">
        <f t="shared" si="0"/>
        <v>7.440639829084656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9"/>
    </row>
    <row r="24" spans="1:29" x14ac:dyDescent="0.2">
      <c r="A24" s="7">
        <v>2045</v>
      </c>
      <c r="B24" s="8">
        <f>VLOOKUP(DATE($A24,B$2,1),'Time Series'!$A$2:$I$265,4,FALSE)</f>
        <v>8.7648872872833419</v>
      </c>
      <c r="C24" s="8">
        <f>VLOOKUP(DATE($A24,C$2,1),'Time Series'!$A$2:$I$265,4,FALSE)</f>
        <v>8.3356562562461978</v>
      </c>
      <c r="D24" s="8">
        <f>VLOOKUP(DATE($A24,D$2,1),'Time Series'!$A$2:$I$265,4,FALSE)</f>
        <v>7.643590674695167</v>
      </c>
      <c r="E24" s="8">
        <f>VLOOKUP(DATE($A24,E$2,1),'Time Series'!$A$2:$I$265,4,FALSE)</f>
        <v>7.3585318384432679</v>
      </c>
      <c r="F24" s="8">
        <f>VLOOKUP(DATE($A24,F$2,1),'Time Series'!$A$2:$I$265,4,FALSE)</f>
        <v>7.2968221467137386</v>
      </c>
      <c r="G24" s="8">
        <f>VLOOKUP(DATE($A24,G$2,1),'Time Series'!$A$2:$I$265,4,FALSE)</f>
        <v>7.3169904893662787</v>
      </c>
      <c r="H24" s="8">
        <f>VLOOKUP(DATE($A24,H$2,1),'Time Series'!$A$2:$I$265,4,FALSE)</f>
        <v>7.362757191436474</v>
      </c>
      <c r="I24" s="8">
        <f>VLOOKUP(DATE($A24,I$2,1),'Time Series'!$A$2:$I$265,4,FALSE)</f>
        <v>7.5380658766241204</v>
      </c>
      <c r="J24" s="8">
        <f>VLOOKUP(DATE($A24,J$2,1),'Time Series'!$A$2:$I$265,4,FALSE)</f>
        <v>7.4420727676675646</v>
      </c>
      <c r="K24" s="8">
        <f>VLOOKUP(DATE($A24,K$2,1),'Time Series'!$A$2:$I$265,4,FALSE)</f>
        <v>7.5109751101244351</v>
      </c>
      <c r="L24" s="8">
        <f>VLOOKUP(DATE($A24,L$2,1),'Time Series'!$A$2:$I$265,4,FALSE)</f>
        <v>7.9492963179052687</v>
      </c>
      <c r="M24" s="8">
        <f>VLOOKUP(DATE($A24,M$2,1),'Time Series'!$A$2:$I$265,4,FALSE)</f>
        <v>8.3776734271289488</v>
      </c>
      <c r="N24" s="9">
        <f t="shared" si="0"/>
        <v>7.7390220293439933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9"/>
    </row>
    <row r="26" spans="1:29" x14ac:dyDescent="0.2">
      <c r="A26" s="7" t="s">
        <v>4</v>
      </c>
      <c r="B26" s="7">
        <v>1</v>
      </c>
      <c r="C26" s="7">
        <v>2</v>
      </c>
      <c r="D26" s="7">
        <v>3</v>
      </c>
      <c r="E26" s="7">
        <v>4</v>
      </c>
      <c r="F26" s="7">
        <v>5</v>
      </c>
      <c r="G26" s="7">
        <v>6</v>
      </c>
      <c r="H26" s="7">
        <v>7</v>
      </c>
      <c r="I26" s="7">
        <v>8</v>
      </c>
      <c r="J26" s="7">
        <v>9</v>
      </c>
      <c r="K26" s="7">
        <v>10</v>
      </c>
      <c r="L26" s="7">
        <v>11</v>
      </c>
      <c r="M26" s="7">
        <v>12</v>
      </c>
    </row>
    <row r="27" spans="1:29" x14ac:dyDescent="0.2">
      <c r="A27" s="7">
        <v>2024</v>
      </c>
      <c r="B27" s="8">
        <f>VLOOKUP(DATE($A27,B$26,1),'Time Series'!$A$2:$I$265,9,FALSE)</f>
        <v>2.5452516169157611</v>
      </c>
      <c r="C27" s="8">
        <f>VLOOKUP(DATE($A27,C$26,1),'Time Series'!$A$2:$I$265,9,FALSE)</f>
        <v>2.24700457541757</v>
      </c>
      <c r="D27" s="8">
        <f>VLOOKUP(DATE($A27,D$26,1),'Time Series'!$A$2:$I$265,9,FALSE)</f>
        <v>2.0937796467495335</v>
      </c>
      <c r="E27" s="8">
        <f>VLOOKUP(DATE($A27,E$26,1),'Time Series'!$A$2:$I$265,9,FALSE)</f>
        <v>1.9826142288628659</v>
      </c>
      <c r="F27" s="8">
        <f>VLOOKUP(DATE($A27,F$26,1),'Time Series'!$A$2:$I$265,9,FALSE)</f>
        <v>2.0354754625071028</v>
      </c>
      <c r="G27" s="8">
        <f>VLOOKUP(DATE($A27,G$26,1),'Time Series'!$A$2:$I$265,9,FALSE)</f>
        <v>2.1759966133006712</v>
      </c>
      <c r="H27" s="8">
        <f>VLOOKUP(DATE($A27,H$26,1),'Time Series'!$A$2:$I$265,9,FALSE)</f>
        <v>2.3580579243368405</v>
      </c>
      <c r="I27" s="8">
        <f>VLOOKUP(DATE($A27,I$26,1),'Time Series'!$A$2:$I$265,9,FALSE)</f>
        <v>2.3922989241925281</v>
      </c>
      <c r="J27" s="8">
        <f>VLOOKUP(DATE($A27,J$26,1),'Time Series'!$A$2:$I$265,9,FALSE)</f>
        <v>2.434138739536051</v>
      </c>
      <c r="K27" s="8">
        <f>VLOOKUP(DATE($A27,K$26,1),'Time Series'!$A$2:$I$265,9,FALSE)</f>
        <v>2.5064747390117814</v>
      </c>
      <c r="L27" s="8">
        <f>VLOOKUP(DATE($A27,L$26,1),'Time Series'!$A$2:$I$265,9,FALSE)</f>
        <v>2.8985044372926105</v>
      </c>
      <c r="M27" s="8">
        <f>VLOOKUP(DATE($A27,M$26,1),'Time Series'!$A$2:$I$265,9,FALSE)</f>
        <v>3.418879260399398</v>
      </c>
      <c r="N27" s="9">
        <f>SUMPRODUCT(B27:M27,$B$1:$M$1)/365</f>
        <v>2.4260561465176966</v>
      </c>
    </row>
    <row r="28" spans="1:29" x14ac:dyDescent="0.2">
      <c r="A28" s="7">
        <v>2025</v>
      </c>
      <c r="B28" s="8">
        <f>VLOOKUP(DATE($A28,B$26,1),'Time Series'!$A$2:$I$265,9,FALSE)</f>
        <v>3.821846111441765</v>
      </c>
      <c r="C28" s="8">
        <f>VLOOKUP(DATE($A28,C$26,1),'Time Series'!$A$2:$I$265,9,FALSE)</f>
        <v>3.4193441102925672</v>
      </c>
      <c r="D28" s="8">
        <f>VLOOKUP(DATE($A28,D$26,1),'Time Series'!$A$2:$I$265,9,FALSE)</f>
        <v>3.0342549751490715</v>
      </c>
      <c r="E28" s="8">
        <f>VLOOKUP(DATE($A28,E$26,1),'Time Series'!$A$2:$I$265,9,FALSE)</f>
        <v>2.6332978196032935</v>
      </c>
      <c r="F28" s="8">
        <f>VLOOKUP(DATE($A28,F$26,1),'Time Series'!$A$2:$I$265,9,FALSE)</f>
        <v>2.5246836146117255</v>
      </c>
      <c r="G28" s="8">
        <f>VLOOKUP(DATE($A28,G$26,1),'Time Series'!$A$2:$I$265,9,FALSE)</f>
        <v>2.5698725590622624</v>
      </c>
      <c r="H28" s="8">
        <f>VLOOKUP(DATE($A28,H$26,1),'Time Series'!$A$2:$I$265,9,FALSE)</f>
        <v>3.0281495989091991</v>
      </c>
      <c r="I28" s="8">
        <f>VLOOKUP(DATE($A28,I$26,1),'Time Series'!$A$2:$I$265,9,FALSE)</f>
        <v>3.0382351708590596</v>
      </c>
      <c r="J28" s="8">
        <f>VLOOKUP(DATE($A28,J$26,1),'Time Series'!$A$2:$I$265,9,FALSE)</f>
        <v>3.0441359404518225</v>
      </c>
      <c r="K28" s="8">
        <f>VLOOKUP(DATE($A28,K$26,1),'Time Series'!$A$2:$I$265,9,FALSE)</f>
        <v>3.2243705679435264</v>
      </c>
      <c r="L28" s="8">
        <f>VLOOKUP(DATE($A28,L$26,1),'Time Series'!$A$2:$I$265,9,FALSE)</f>
        <v>3.6415968079322307</v>
      </c>
      <c r="M28" s="8">
        <f>VLOOKUP(DATE($A28,M$26,1),'Time Series'!$A$2:$I$265,9,FALSE)</f>
        <v>4.0863114340020239</v>
      </c>
      <c r="N28" s="9">
        <f t="shared" ref="N28:N48" si="1">SUMPRODUCT(B28:M28,$B$1:$M$1)/365</f>
        <v>3.1723345878358562</v>
      </c>
    </row>
    <row r="29" spans="1:29" x14ac:dyDescent="0.2">
      <c r="A29" s="7">
        <v>2026</v>
      </c>
      <c r="B29" s="8">
        <f>VLOOKUP(DATE($A29,B$26,1),'Time Series'!$A$2:$I$265,9,FALSE)</f>
        <v>4.5090157427976951</v>
      </c>
      <c r="C29" s="8">
        <f>VLOOKUP(DATE($A29,C$26,1),'Time Series'!$A$2:$I$265,9,FALSE)</f>
        <v>3.987487436076036</v>
      </c>
      <c r="D29" s="8">
        <f>VLOOKUP(DATE($A29,D$26,1),'Time Series'!$A$2:$I$265,9,FALSE)</f>
        <v>3.472760620605067</v>
      </c>
      <c r="E29" s="8">
        <f>VLOOKUP(DATE($A29,E$26,1),'Time Series'!$A$2:$I$265,9,FALSE)</f>
        <v>2.9290270253070578</v>
      </c>
      <c r="F29" s="8">
        <f>VLOOKUP(DATE($A29,F$26,1),'Time Series'!$A$2:$I$265,9,FALSE)</f>
        <v>2.89819390923217</v>
      </c>
      <c r="G29" s="8">
        <f>VLOOKUP(DATE($A29,G$26,1),'Time Series'!$A$2:$I$265,9,FALSE)</f>
        <v>3.0260566734953964</v>
      </c>
      <c r="H29" s="8">
        <f>VLOOKUP(DATE($A29,H$26,1),'Time Series'!$A$2:$I$265,9,FALSE)</f>
        <v>3.2701168447529896</v>
      </c>
      <c r="I29" s="8">
        <f>VLOOKUP(DATE($A29,I$26,1),'Time Series'!$A$2:$I$265,9,FALSE)</f>
        <v>3.2844223682988245</v>
      </c>
      <c r="J29" s="8">
        <f>VLOOKUP(DATE($A29,J$26,1),'Time Series'!$A$2:$I$265,9,FALSE)</f>
        <v>3.3025279004860217</v>
      </c>
      <c r="K29" s="8">
        <f>VLOOKUP(DATE($A29,K$26,1),'Time Series'!$A$2:$I$265,9,FALSE)</f>
        <v>3.4626134210718962</v>
      </c>
      <c r="L29" s="8">
        <f>VLOOKUP(DATE($A29,L$26,1),'Time Series'!$A$2:$I$265,9,FALSE)</f>
        <v>3.8415681114464344</v>
      </c>
      <c r="M29" s="8">
        <f>VLOOKUP(DATE($A29,M$26,1),'Time Series'!$A$2:$I$265,9,FALSE)</f>
        <v>4.2547883064397043</v>
      </c>
      <c r="N29" s="9">
        <f t="shared" si="1"/>
        <v>3.5187240743597945</v>
      </c>
    </row>
    <row r="30" spans="1:29" x14ac:dyDescent="0.2">
      <c r="A30" s="7">
        <v>2027</v>
      </c>
      <c r="B30" s="8">
        <f>VLOOKUP(DATE($A30,B$26,1),'Time Series'!$A$2:$I$265,9,FALSE)</f>
        <v>4.5514335043376732</v>
      </c>
      <c r="C30" s="8">
        <f>VLOOKUP(DATE($A30,C$26,1),'Time Series'!$A$2:$I$265,9,FALSE)</f>
        <v>4.1190954487549174</v>
      </c>
      <c r="D30" s="8">
        <f>VLOOKUP(DATE($A30,D$26,1),'Time Series'!$A$2:$I$265,9,FALSE)</f>
        <v>3.6750487332836936</v>
      </c>
      <c r="E30" s="8">
        <f>VLOOKUP(DATE($A30,E$26,1),'Time Series'!$A$2:$I$265,9,FALSE)</f>
        <v>3.1002132879141837</v>
      </c>
      <c r="F30" s="8">
        <f>VLOOKUP(DATE($A30,F$26,1),'Time Series'!$A$2:$I$265,9,FALSE)</f>
        <v>2.9743859046599459</v>
      </c>
      <c r="G30" s="8">
        <f>VLOOKUP(DATE($A30,G$26,1),'Time Series'!$A$2:$I$265,9,FALSE)</f>
        <v>3.0599020774154484</v>
      </c>
      <c r="H30" s="8">
        <f>VLOOKUP(DATE($A30,H$26,1),'Time Series'!$A$2:$I$265,9,FALSE)</f>
        <v>3.2627760218941764</v>
      </c>
      <c r="I30" s="8">
        <f>VLOOKUP(DATE($A30,I$26,1),'Time Series'!$A$2:$I$265,9,FALSE)</f>
        <v>3.3494739501611357</v>
      </c>
      <c r="J30" s="8">
        <f>VLOOKUP(DATE($A30,J$26,1),'Time Series'!$A$2:$I$265,9,FALSE)</f>
        <v>3.2743469302507981</v>
      </c>
      <c r="K30" s="8">
        <f>VLOOKUP(DATE($A30,K$26,1),'Time Series'!$A$2:$I$265,9,FALSE)</f>
        <v>3.4152130898818656</v>
      </c>
      <c r="L30" s="8">
        <f>VLOOKUP(DATE($A30,L$26,1),'Time Series'!$A$2:$I$265,9,FALSE)</f>
        <v>3.8479009100027097</v>
      </c>
      <c r="M30" s="8">
        <f>VLOOKUP(DATE($A30,M$26,1),'Time Series'!$A$2:$I$265,9,FALSE)</f>
        <v>4.2419682792469322</v>
      </c>
      <c r="N30" s="9">
        <f t="shared" si="1"/>
        <v>3.5709174047124934</v>
      </c>
    </row>
    <row r="31" spans="1:29" x14ac:dyDescent="0.2">
      <c r="A31" s="7">
        <v>2028</v>
      </c>
      <c r="B31" s="8">
        <f>VLOOKUP(DATE($A31,B$26,1),'Time Series'!$A$2:$I$265,9,FALSE)</f>
        <v>4.4363004659135887</v>
      </c>
      <c r="C31" s="8">
        <f>VLOOKUP(DATE($A31,C$26,1),'Time Series'!$A$2:$I$265,9,FALSE)</f>
        <v>4.0806658505106066</v>
      </c>
      <c r="D31" s="8">
        <f>VLOOKUP(DATE($A31,D$26,1),'Time Series'!$A$2:$I$265,9,FALSE)</f>
        <v>3.7451585488358319</v>
      </c>
      <c r="E31" s="8">
        <f>VLOOKUP(DATE($A31,E$26,1),'Time Series'!$A$2:$I$265,9,FALSE)</f>
        <v>3.2489394146244281</v>
      </c>
      <c r="F31" s="8">
        <f>VLOOKUP(DATE($A31,F$26,1),'Time Series'!$A$2:$I$265,9,FALSE)</f>
        <v>2.9969582767656555</v>
      </c>
      <c r="G31" s="8">
        <f>VLOOKUP(DATE($A31,G$26,1),'Time Series'!$A$2:$I$265,9,FALSE)</f>
        <v>3.138180859674538</v>
      </c>
      <c r="H31" s="8">
        <f>VLOOKUP(DATE($A31,H$26,1),'Time Series'!$A$2:$I$265,9,FALSE)</f>
        <v>3.2655547998306029</v>
      </c>
      <c r="I31" s="8">
        <f>VLOOKUP(DATE($A31,I$26,1),'Time Series'!$A$2:$I$265,9,FALSE)</f>
        <v>3.3579023524621947</v>
      </c>
      <c r="J31" s="8">
        <f>VLOOKUP(DATE($A31,J$26,1),'Time Series'!$A$2:$I$265,9,FALSE)</f>
        <v>3.3592129756493385</v>
      </c>
      <c r="K31" s="8">
        <f>VLOOKUP(DATE($A31,K$26,1),'Time Series'!$A$2:$I$265,9,FALSE)</f>
        <v>3.4675986006704198</v>
      </c>
      <c r="L31" s="8">
        <f>VLOOKUP(DATE($A31,L$26,1),'Time Series'!$A$2:$I$265,9,FALSE)</f>
        <v>3.817303566200577</v>
      </c>
      <c r="M31" s="8">
        <f>VLOOKUP(DATE($A31,M$26,1),'Time Series'!$A$2:$I$265,9,FALSE)</f>
        <v>4.0099051355452024</v>
      </c>
      <c r="N31" s="9">
        <f t="shared" si="1"/>
        <v>3.5748725256972373</v>
      </c>
    </row>
    <row r="32" spans="1:29" x14ac:dyDescent="0.2">
      <c r="A32" s="7">
        <v>2029</v>
      </c>
      <c r="B32" s="8">
        <f>VLOOKUP(DATE($A32,B$26,1),'Time Series'!$A$2:$I$265,9,FALSE)</f>
        <v>4.4417024755065064</v>
      </c>
      <c r="C32" s="8">
        <f>VLOOKUP(DATE($A32,C$26,1),'Time Series'!$A$2:$I$265,9,FALSE)</f>
        <v>3.9030040175821412</v>
      </c>
      <c r="D32" s="8">
        <f>VLOOKUP(DATE($A32,D$26,1),'Time Series'!$A$2:$I$265,9,FALSE)</f>
        <v>3.4447680143714217</v>
      </c>
      <c r="E32" s="8">
        <f>VLOOKUP(DATE($A32,E$26,1),'Time Series'!$A$2:$I$265,9,FALSE)</f>
        <v>3.05089860977469</v>
      </c>
      <c r="F32" s="8">
        <f>VLOOKUP(DATE($A32,F$26,1),'Time Series'!$A$2:$I$265,9,FALSE)</f>
        <v>2.9342425937429897</v>
      </c>
      <c r="G32" s="8">
        <f>VLOOKUP(DATE($A32,G$26,1),'Time Series'!$A$2:$I$265,9,FALSE)</f>
        <v>2.9749124793653765</v>
      </c>
      <c r="H32" s="8">
        <f>VLOOKUP(DATE($A32,H$26,1),'Time Series'!$A$2:$I$265,9,FALSE)</f>
        <v>3.0331674765463137</v>
      </c>
      <c r="I32" s="8">
        <f>VLOOKUP(DATE($A32,I$26,1),'Time Series'!$A$2:$I$265,9,FALSE)</f>
        <v>3.1079498708544877</v>
      </c>
      <c r="J32" s="8">
        <f>VLOOKUP(DATE($A32,J$26,1),'Time Series'!$A$2:$I$265,9,FALSE)</f>
        <v>3.1839980545473554</v>
      </c>
      <c r="K32" s="8">
        <f>VLOOKUP(DATE($A32,K$26,1),'Time Series'!$A$2:$I$265,9,FALSE)</f>
        <v>3.3521714667448759</v>
      </c>
      <c r="L32" s="8">
        <f>VLOOKUP(DATE($A32,L$26,1),'Time Series'!$A$2:$I$265,9,FALSE)</f>
        <v>3.9067882623568968</v>
      </c>
      <c r="M32" s="8">
        <f>VLOOKUP(DATE($A32,M$26,1),'Time Series'!$A$2:$I$265,9,FALSE)</f>
        <v>4.3224843493921412</v>
      </c>
      <c r="N32" s="9">
        <f t="shared" si="1"/>
        <v>3.4698989269467138</v>
      </c>
    </row>
    <row r="33" spans="1:14" x14ac:dyDescent="0.2">
      <c r="A33" s="7">
        <v>2030</v>
      </c>
      <c r="B33" s="8">
        <f>VLOOKUP(DATE($A33,B$26,1),'Time Series'!$A$2:$I$265,9,FALSE)</f>
        <v>4.4239961920776905</v>
      </c>
      <c r="C33" s="8">
        <f>VLOOKUP(DATE($A33,C$26,1),'Time Series'!$A$2:$I$265,9,FALSE)</f>
        <v>3.8619272424053062</v>
      </c>
      <c r="D33" s="8">
        <f>VLOOKUP(DATE($A33,D$26,1),'Time Series'!$A$2:$I$265,9,FALSE)</f>
        <v>3.3685707561248774</v>
      </c>
      <c r="E33" s="8">
        <f>VLOOKUP(DATE($A33,E$26,1),'Time Series'!$A$2:$I$265,9,FALSE)</f>
        <v>3.1510962966896363</v>
      </c>
      <c r="F33" s="8">
        <f>VLOOKUP(DATE($A33,F$26,1),'Time Series'!$A$2:$I$265,9,FALSE)</f>
        <v>3.1231238382055282</v>
      </c>
      <c r="G33" s="8">
        <f>VLOOKUP(DATE($A33,G$26,1),'Time Series'!$A$2:$I$265,9,FALSE)</f>
        <v>3.10646438197857</v>
      </c>
      <c r="H33" s="8">
        <f>VLOOKUP(DATE($A33,H$26,1),'Time Series'!$A$2:$I$265,9,FALSE)</f>
        <v>3.1374942139440658</v>
      </c>
      <c r="I33" s="8">
        <f>VLOOKUP(DATE($A33,I$26,1),'Time Series'!$A$2:$I$265,9,FALSE)</f>
        <v>3.2430851821396969</v>
      </c>
      <c r="J33" s="8">
        <f>VLOOKUP(DATE($A33,J$26,1),'Time Series'!$A$2:$I$265,9,FALSE)</f>
        <v>3.3817408480068041</v>
      </c>
      <c r="K33" s="8">
        <f>VLOOKUP(DATE($A33,K$26,1),'Time Series'!$A$2:$I$265,9,FALSE)</f>
        <v>3.5633008248319116</v>
      </c>
      <c r="L33" s="8">
        <f>VLOOKUP(DATE($A33,L$26,1),'Time Series'!$A$2:$I$265,9,FALSE)</f>
        <v>4.1826906071377037</v>
      </c>
      <c r="M33" s="8">
        <f>VLOOKUP(DATE($A33,M$26,1),'Time Series'!$A$2:$I$265,9,FALSE)</f>
        <v>4.7358229606833584</v>
      </c>
      <c r="N33" s="9">
        <f t="shared" si="1"/>
        <v>3.6061669583834273</v>
      </c>
    </row>
    <row r="34" spans="1:14" x14ac:dyDescent="0.2">
      <c r="A34" s="7">
        <v>2031</v>
      </c>
      <c r="B34" s="8">
        <f>VLOOKUP(DATE($A34,B$26,1),'Time Series'!$A$2:$I$265,9,FALSE)</f>
        <v>4.6862893284896572</v>
      </c>
      <c r="C34" s="8">
        <f>VLOOKUP(DATE($A34,C$26,1),'Time Series'!$A$2:$I$265,9,FALSE)</f>
        <v>4.2652217955336633</v>
      </c>
      <c r="D34" s="8">
        <f>VLOOKUP(DATE($A34,D$26,1),'Time Series'!$A$2:$I$265,9,FALSE)</f>
        <v>3.6780938832249714</v>
      </c>
      <c r="E34" s="8">
        <f>VLOOKUP(DATE($A34,E$26,1),'Time Series'!$A$2:$I$265,9,FALSE)</f>
        <v>3.2585185190771608</v>
      </c>
      <c r="F34" s="8">
        <f>VLOOKUP(DATE($A34,F$26,1),'Time Series'!$A$2:$I$265,9,FALSE)</f>
        <v>3.2011429884566382</v>
      </c>
      <c r="G34" s="8">
        <f>VLOOKUP(DATE($A34,G$26,1),'Time Series'!$A$2:$I$265,9,FALSE)</f>
        <v>3.1956295358179947</v>
      </c>
      <c r="H34" s="8">
        <f>VLOOKUP(DATE($A34,H$26,1),'Time Series'!$A$2:$I$265,9,FALSE)</f>
        <v>3.2341568701509122</v>
      </c>
      <c r="I34" s="8">
        <f>VLOOKUP(DATE($A34,I$26,1),'Time Series'!$A$2:$I$265,9,FALSE)</f>
        <v>3.2592009722709161</v>
      </c>
      <c r="J34" s="8">
        <f>VLOOKUP(DATE($A34,J$26,1),'Time Series'!$A$2:$I$265,9,FALSE)</f>
        <v>3.4159760848318497</v>
      </c>
      <c r="K34" s="8">
        <f>VLOOKUP(DATE($A34,K$26,1),'Time Series'!$A$2:$I$265,9,FALSE)</f>
        <v>3.597119284086185</v>
      </c>
      <c r="L34" s="8">
        <f>VLOOKUP(DATE($A34,L$26,1),'Time Series'!$A$2:$I$265,9,FALSE)</f>
        <v>4.3623931140802066</v>
      </c>
      <c r="M34" s="8">
        <f>VLOOKUP(DATE($A34,M$26,1),'Time Series'!$A$2:$I$265,9,FALSE)</f>
        <v>4.7644699821009713</v>
      </c>
      <c r="N34" s="9">
        <f t="shared" si="1"/>
        <v>3.7409216450995806</v>
      </c>
    </row>
    <row r="35" spans="1:14" x14ac:dyDescent="0.2">
      <c r="A35" s="7">
        <v>2032</v>
      </c>
      <c r="B35" s="8">
        <f>VLOOKUP(DATE($A35,B$26,1),'Time Series'!$A$2:$I$265,9,FALSE)</f>
        <v>4.7798280199637331</v>
      </c>
      <c r="C35" s="8">
        <f>VLOOKUP(DATE($A35,C$26,1),'Time Series'!$A$2:$I$265,9,FALSE)</f>
        <v>4.1749502216977383</v>
      </c>
      <c r="D35" s="8">
        <f>VLOOKUP(DATE($A35,D$26,1),'Time Series'!$A$2:$I$265,9,FALSE)</f>
        <v>3.938675791256725</v>
      </c>
      <c r="E35" s="8">
        <f>VLOOKUP(DATE($A35,E$26,1),'Time Series'!$A$2:$I$265,9,FALSE)</f>
        <v>3.3626599338097463</v>
      </c>
      <c r="F35" s="8">
        <f>VLOOKUP(DATE($A35,F$26,1),'Time Series'!$A$2:$I$265,9,FALSE)</f>
        <v>3.4308146666732044</v>
      </c>
      <c r="G35" s="8">
        <f>VLOOKUP(DATE($A35,G$26,1),'Time Series'!$A$2:$I$265,9,FALSE)</f>
        <v>3.4901602691476299</v>
      </c>
      <c r="H35" s="8">
        <f>VLOOKUP(DATE($A35,H$26,1),'Time Series'!$A$2:$I$265,9,FALSE)</f>
        <v>3.5829926888866064</v>
      </c>
      <c r="I35" s="8">
        <f>VLOOKUP(DATE($A35,I$26,1),'Time Series'!$A$2:$I$265,9,FALSE)</f>
        <v>3.6761606221506438</v>
      </c>
      <c r="J35" s="8">
        <f>VLOOKUP(DATE($A35,J$26,1),'Time Series'!$A$2:$I$265,9,FALSE)</f>
        <v>3.7363013449387501</v>
      </c>
      <c r="K35" s="8">
        <f>VLOOKUP(DATE($A35,K$26,1),'Time Series'!$A$2:$I$265,9,FALSE)</f>
        <v>3.9280772842638183</v>
      </c>
      <c r="L35" s="8">
        <f>VLOOKUP(DATE($A35,L$26,1),'Time Series'!$A$2:$I$265,9,FALSE)</f>
        <v>4.6307137628020865</v>
      </c>
      <c r="M35" s="8">
        <f>VLOOKUP(DATE($A35,M$26,1),'Time Series'!$A$2:$I$265,9,FALSE)</f>
        <v>4.8942652786618446</v>
      </c>
      <c r="N35" s="9">
        <f t="shared" si="1"/>
        <v>3.9689011244822927</v>
      </c>
    </row>
    <row r="36" spans="1:14" x14ac:dyDescent="0.2">
      <c r="A36" s="7">
        <v>2033</v>
      </c>
      <c r="B36" s="8">
        <f>VLOOKUP(DATE($A36,B$26,1),'Time Series'!$A$2:$I$265,9,FALSE)</f>
        <v>4.9243487061526166</v>
      </c>
      <c r="C36" s="8">
        <f>VLOOKUP(DATE($A36,C$26,1),'Time Series'!$A$2:$I$265,9,FALSE)</f>
        <v>4.4919403098247432</v>
      </c>
      <c r="D36" s="8">
        <f>VLOOKUP(DATE($A36,D$26,1),'Time Series'!$A$2:$I$265,9,FALSE)</f>
        <v>4.1662703016917444</v>
      </c>
      <c r="E36" s="8">
        <f>VLOOKUP(DATE($A36,E$26,1),'Time Series'!$A$2:$I$265,9,FALSE)</f>
        <v>3.7688238356445112</v>
      </c>
      <c r="F36" s="8">
        <f>VLOOKUP(DATE($A36,F$26,1),'Time Series'!$A$2:$I$265,9,FALSE)</f>
        <v>3.7624524170118643</v>
      </c>
      <c r="G36" s="8">
        <f>VLOOKUP(DATE($A36,G$26,1),'Time Series'!$A$2:$I$265,9,FALSE)</f>
        <v>3.7666429594408335</v>
      </c>
      <c r="H36" s="8">
        <f>VLOOKUP(DATE($A36,H$26,1),'Time Series'!$A$2:$I$265,9,FALSE)</f>
        <v>3.7944099247708447</v>
      </c>
      <c r="I36" s="8">
        <f>VLOOKUP(DATE($A36,I$26,1),'Time Series'!$A$2:$I$265,9,FALSE)</f>
        <v>3.8819124359368913</v>
      </c>
      <c r="J36" s="8">
        <f>VLOOKUP(DATE($A36,J$26,1),'Time Series'!$A$2:$I$265,9,FALSE)</f>
        <v>3.8735319008653719</v>
      </c>
      <c r="K36" s="8">
        <f>VLOOKUP(DATE($A36,K$26,1),'Time Series'!$A$2:$I$265,9,FALSE)</f>
        <v>4.1272236994137828</v>
      </c>
      <c r="L36" s="8">
        <f>VLOOKUP(DATE($A36,L$26,1),'Time Series'!$A$2:$I$265,9,FALSE)</f>
        <v>4.7004382918817296</v>
      </c>
      <c r="M36" s="8">
        <f>VLOOKUP(DATE($A36,M$26,1),'Time Series'!$A$2:$I$265,9,FALSE)</f>
        <v>5.1181004854834953</v>
      </c>
      <c r="N36" s="9">
        <f t="shared" si="1"/>
        <v>4.1974621791626427</v>
      </c>
    </row>
    <row r="37" spans="1:14" x14ac:dyDescent="0.2">
      <c r="A37" s="7">
        <v>2034</v>
      </c>
      <c r="B37" s="8">
        <f>VLOOKUP(DATE($A37,B$26,1),'Time Series'!$A$2:$I$265,9,FALSE)</f>
        <v>5.2387413003300187</v>
      </c>
      <c r="C37" s="8">
        <f>VLOOKUP(DATE($A37,C$26,1),'Time Series'!$A$2:$I$265,9,FALSE)</f>
        <v>4.7522510802113356</v>
      </c>
      <c r="D37" s="8">
        <f>VLOOKUP(DATE($A37,D$26,1),'Time Series'!$A$2:$I$265,9,FALSE)</f>
        <v>4.261932422135958</v>
      </c>
      <c r="E37" s="8">
        <f>VLOOKUP(DATE($A37,E$26,1),'Time Series'!$A$2:$I$265,9,FALSE)</f>
        <v>3.8299189948820542</v>
      </c>
      <c r="F37" s="8">
        <f>VLOOKUP(DATE($A37,F$26,1),'Time Series'!$A$2:$I$265,9,FALSE)</f>
        <v>3.8186128063771299</v>
      </c>
      <c r="G37" s="8">
        <f>VLOOKUP(DATE($A37,G$26,1),'Time Series'!$A$2:$I$265,9,FALSE)</f>
        <v>3.7713543359428687</v>
      </c>
      <c r="H37" s="8">
        <f>VLOOKUP(DATE($A37,H$26,1),'Time Series'!$A$2:$I$265,9,FALSE)</f>
        <v>3.7374597709388784</v>
      </c>
      <c r="I37" s="8">
        <f>VLOOKUP(DATE($A37,I$26,1),'Time Series'!$A$2:$I$265,9,FALSE)</f>
        <v>3.7876151763549704</v>
      </c>
      <c r="J37" s="8">
        <f>VLOOKUP(DATE($A37,J$26,1),'Time Series'!$A$2:$I$265,9,FALSE)</f>
        <v>3.8819050550094043</v>
      </c>
      <c r="K37" s="8">
        <f>VLOOKUP(DATE($A37,K$26,1),'Time Series'!$A$2:$I$265,9,FALSE)</f>
        <v>4.2182183433377762</v>
      </c>
      <c r="L37" s="8">
        <f>VLOOKUP(DATE($A37,L$26,1),'Time Series'!$A$2:$I$265,9,FALSE)</f>
        <v>4.8003981088986079</v>
      </c>
      <c r="M37" s="8">
        <f>VLOOKUP(DATE($A37,M$26,1),'Time Series'!$A$2:$I$265,9,FALSE)</f>
        <v>5.3085538063970095</v>
      </c>
      <c r="N37" s="9">
        <f t="shared" si="1"/>
        <v>4.2823985410683001</v>
      </c>
    </row>
    <row r="38" spans="1:14" x14ac:dyDescent="0.2">
      <c r="A38" s="7">
        <v>2035</v>
      </c>
      <c r="B38" s="8">
        <f>VLOOKUP(DATE($A38,B$26,1),'Time Series'!$A$2:$I$265,9,FALSE)</f>
        <v>5.4168579630972413</v>
      </c>
      <c r="C38" s="8">
        <f>VLOOKUP(DATE($A38,C$26,1),'Time Series'!$A$2:$I$265,9,FALSE)</f>
        <v>4.9754855749561893</v>
      </c>
      <c r="D38" s="8">
        <f>VLOOKUP(DATE($A38,D$26,1),'Time Series'!$A$2:$I$265,9,FALSE)</f>
        <v>4.5099524451835062</v>
      </c>
      <c r="E38" s="8">
        <f>VLOOKUP(DATE($A38,E$26,1),'Time Series'!$A$2:$I$265,9,FALSE)</f>
        <v>4.0940034523756799</v>
      </c>
      <c r="F38" s="8">
        <f>VLOOKUP(DATE($A38,F$26,1),'Time Series'!$A$2:$I$265,9,FALSE)</f>
        <v>4.004540265887873</v>
      </c>
      <c r="G38" s="8">
        <f>VLOOKUP(DATE($A38,G$26,1),'Time Series'!$A$2:$I$265,9,FALSE)</f>
        <v>3.9298049862625986</v>
      </c>
      <c r="H38" s="8">
        <f>VLOOKUP(DATE($A38,H$26,1),'Time Series'!$A$2:$I$265,9,FALSE)</f>
        <v>3.9148335377929153</v>
      </c>
      <c r="I38" s="8">
        <f>VLOOKUP(DATE($A38,I$26,1),'Time Series'!$A$2:$I$265,9,FALSE)</f>
        <v>4.0147957635641056</v>
      </c>
      <c r="J38" s="8">
        <f>VLOOKUP(DATE($A38,J$26,1),'Time Series'!$A$2:$I$265,9,FALSE)</f>
        <v>4.1465188073842869</v>
      </c>
      <c r="K38" s="8">
        <f>VLOOKUP(DATE($A38,K$26,1),'Time Series'!$A$2:$I$265,9,FALSE)</f>
        <v>4.4215549846170523</v>
      </c>
      <c r="L38" s="8">
        <f>VLOOKUP(DATE($A38,L$26,1),'Time Series'!$A$2:$I$265,9,FALSE)</f>
        <v>4.739203613685909</v>
      </c>
      <c r="M38" s="8">
        <f>VLOOKUP(DATE($A38,M$26,1),'Time Series'!$A$2:$I$265,9,FALSE)</f>
        <v>5.2567983820430442</v>
      </c>
      <c r="N38" s="9">
        <f t="shared" si="1"/>
        <v>4.450188645199411</v>
      </c>
    </row>
    <row r="39" spans="1:14" x14ac:dyDescent="0.2">
      <c r="A39" s="7">
        <v>2036</v>
      </c>
      <c r="B39" s="8">
        <f>VLOOKUP(DATE($A39,B$26,1),'Time Series'!$A$2:$I$265,9,FALSE)</f>
        <v>5.5845553974841255</v>
      </c>
      <c r="C39" s="8">
        <f>VLOOKUP(DATE($A39,C$26,1),'Time Series'!$A$2:$I$265,9,FALSE)</f>
        <v>5.0553821345658267</v>
      </c>
      <c r="D39" s="8">
        <f>VLOOKUP(DATE($A39,D$26,1),'Time Series'!$A$2:$I$265,9,FALSE)</f>
        <v>4.5972283435243222</v>
      </c>
      <c r="E39" s="8">
        <f>VLOOKUP(DATE($A39,E$26,1),'Time Series'!$A$2:$I$265,9,FALSE)</f>
        <v>4.1951265202377961</v>
      </c>
      <c r="F39" s="8">
        <f>VLOOKUP(DATE($A39,F$26,1),'Time Series'!$A$2:$I$265,9,FALSE)</f>
        <v>4.0981862426112778</v>
      </c>
      <c r="G39" s="8">
        <f>VLOOKUP(DATE($A39,G$26,1),'Time Series'!$A$2:$I$265,9,FALSE)</f>
        <v>4.1371679662922709</v>
      </c>
      <c r="H39" s="8">
        <f>VLOOKUP(DATE($A39,H$26,1),'Time Series'!$A$2:$I$265,9,FALSE)</f>
        <v>4.1059833629097513</v>
      </c>
      <c r="I39" s="8">
        <f>VLOOKUP(DATE($A39,I$26,1),'Time Series'!$A$2:$I$265,9,FALSE)</f>
        <v>4.1161932873003213</v>
      </c>
      <c r="J39" s="8">
        <f>VLOOKUP(DATE($A39,J$26,1),'Time Series'!$A$2:$I$265,9,FALSE)</f>
        <v>4.2166139561395868</v>
      </c>
      <c r="K39" s="8">
        <f>VLOOKUP(DATE($A39,K$26,1),'Time Series'!$A$2:$I$265,9,FALSE)</f>
        <v>4.4819301044294626</v>
      </c>
      <c r="L39" s="8">
        <f>VLOOKUP(DATE($A39,L$26,1),'Time Series'!$A$2:$I$265,9,FALSE)</f>
        <v>5.0085827926345416</v>
      </c>
      <c r="M39" s="8">
        <f>VLOOKUP(DATE($A39,M$26,1),'Time Series'!$A$2:$I$265,9,FALSE)</f>
        <v>5.2674580985975936</v>
      </c>
      <c r="N39" s="9">
        <f t="shared" si="1"/>
        <v>4.5700630596425516</v>
      </c>
    </row>
    <row r="40" spans="1:14" x14ac:dyDescent="0.2">
      <c r="A40" s="7">
        <v>2037</v>
      </c>
      <c r="B40" s="8">
        <f>VLOOKUP(DATE($A40,B$26,1),'Time Series'!$A$2:$I$265,9,FALSE)</f>
        <v>5.4042368022747462</v>
      </c>
      <c r="C40" s="8">
        <f>VLOOKUP(DATE($A40,C$26,1),'Time Series'!$A$2:$I$265,9,FALSE)</f>
        <v>4.9885877217674111</v>
      </c>
      <c r="D40" s="8">
        <f>VLOOKUP(DATE($A40,D$26,1),'Time Series'!$A$2:$I$265,9,FALSE)</f>
        <v>4.6231123590701406</v>
      </c>
      <c r="E40" s="8">
        <f>VLOOKUP(DATE($A40,E$26,1),'Time Series'!$A$2:$I$265,9,FALSE)</f>
        <v>4.5170605275086793</v>
      </c>
      <c r="F40" s="8">
        <f>VLOOKUP(DATE($A40,F$26,1),'Time Series'!$A$2:$I$265,9,FALSE)</f>
        <v>4.4021232413674776</v>
      </c>
      <c r="G40" s="8">
        <f>VLOOKUP(DATE($A40,G$26,1),'Time Series'!$A$2:$I$265,9,FALSE)</f>
        <v>4.3092221983395227</v>
      </c>
      <c r="H40" s="8">
        <f>VLOOKUP(DATE($A40,H$26,1),'Time Series'!$A$2:$I$265,9,FALSE)</f>
        <v>4.2693234970985108</v>
      </c>
      <c r="I40" s="8">
        <f>VLOOKUP(DATE($A40,I$26,1),'Time Series'!$A$2:$I$265,9,FALSE)</f>
        <v>4.3245999281304401</v>
      </c>
      <c r="J40" s="8">
        <f>VLOOKUP(DATE($A40,J$26,1),'Time Series'!$A$2:$I$265,9,FALSE)</f>
        <v>4.3692827893817023</v>
      </c>
      <c r="K40" s="8">
        <f>VLOOKUP(DATE($A40,K$26,1),'Time Series'!$A$2:$I$265,9,FALSE)</f>
        <v>4.631211897250366</v>
      </c>
      <c r="L40" s="8">
        <f>VLOOKUP(DATE($A40,L$26,1),'Time Series'!$A$2:$I$265,9,FALSE)</f>
        <v>5.4449753031756352</v>
      </c>
      <c r="M40" s="8">
        <f>VLOOKUP(DATE($A40,M$26,1),'Time Series'!$A$2:$I$265,9,FALSE)</f>
        <v>5.6720045642446646</v>
      </c>
      <c r="N40" s="9">
        <f t="shared" si="1"/>
        <v>4.7452648266689872</v>
      </c>
    </row>
    <row r="41" spans="1:14" x14ac:dyDescent="0.2">
      <c r="A41" s="7">
        <v>2038</v>
      </c>
      <c r="B41" s="8">
        <f>VLOOKUP(DATE($A41,B$26,1),'Time Series'!$A$2:$I$265,9,FALSE)</f>
        <v>5.7519849906441802</v>
      </c>
      <c r="C41" s="8">
        <f>VLOOKUP(DATE($A41,C$26,1),'Time Series'!$A$2:$I$265,9,FALSE)</f>
        <v>5.3246170768994219</v>
      </c>
      <c r="D41" s="8">
        <f>VLOOKUP(DATE($A41,D$26,1),'Time Series'!$A$2:$I$265,9,FALSE)</f>
        <v>4.8726991304906804</v>
      </c>
      <c r="E41" s="8">
        <f>VLOOKUP(DATE($A41,E$26,1),'Time Series'!$A$2:$I$265,9,FALSE)</f>
        <v>4.5293187507036379</v>
      </c>
      <c r="F41" s="8">
        <f>VLOOKUP(DATE($A41,F$26,1),'Time Series'!$A$2:$I$265,9,FALSE)</f>
        <v>4.3992306764748426</v>
      </c>
      <c r="G41" s="8">
        <f>VLOOKUP(DATE($A41,G$26,1),'Time Series'!$A$2:$I$265,9,FALSE)</f>
        <v>4.3814703630379084</v>
      </c>
      <c r="H41" s="8">
        <f>VLOOKUP(DATE($A41,H$26,1),'Time Series'!$A$2:$I$265,9,FALSE)</f>
        <v>4.3389539292596924</v>
      </c>
      <c r="I41" s="8">
        <f>VLOOKUP(DATE($A41,I$26,1),'Time Series'!$A$2:$I$265,9,FALSE)</f>
        <v>4.4043400214923718</v>
      </c>
      <c r="J41" s="8">
        <f>VLOOKUP(DATE($A41,J$26,1),'Time Series'!$A$2:$I$265,9,FALSE)</f>
        <v>4.4388961980163852</v>
      </c>
      <c r="K41" s="8">
        <f>VLOOKUP(DATE($A41,K$26,1),'Time Series'!$A$2:$I$265,9,FALSE)</f>
        <v>4.6804165365100747</v>
      </c>
      <c r="L41" s="8">
        <f>VLOOKUP(DATE($A41,L$26,1),'Time Series'!$A$2:$I$265,9,FALSE)</f>
        <v>5.2577485564232598</v>
      </c>
      <c r="M41" s="8">
        <f>VLOOKUP(DATE($A41,M$26,1),'Time Series'!$A$2:$I$265,9,FALSE)</f>
        <v>5.4626015400274008</v>
      </c>
      <c r="N41" s="9">
        <f t="shared" si="1"/>
        <v>4.8178885637547832</v>
      </c>
    </row>
    <row r="42" spans="1:14" x14ac:dyDescent="0.2">
      <c r="A42" s="7">
        <v>2039</v>
      </c>
      <c r="B42" s="8">
        <f>VLOOKUP(DATE($A42,B$26,1),'Time Series'!$A$2:$I$265,9,FALSE)</f>
        <v>5.5901734173380193</v>
      </c>
      <c r="C42" s="8">
        <f>VLOOKUP(DATE($A42,C$26,1),'Time Series'!$A$2:$I$265,9,FALSE)</f>
        <v>5.1908418857256784</v>
      </c>
      <c r="D42" s="8">
        <f>VLOOKUP(DATE($A42,D$26,1),'Time Series'!$A$2:$I$265,9,FALSE)</f>
        <v>4.9467537860834945</v>
      </c>
      <c r="E42" s="8">
        <f>VLOOKUP(DATE($A42,E$26,1),'Time Series'!$A$2:$I$265,9,FALSE)</f>
        <v>4.5528719450471122</v>
      </c>
      <c r="F42" s="8">
        <f>VLOOKUP(DATE($A42,F$26,1),'Time Series'!$A$2:$I$265,9,FALSE)</f>
        <v>4.4473737821201338</v>
      </c>
      <c r="G42" s="8">
        <f>VLOOKUP(DATE($A42,G$26,1),'Time Series'!$A$2:$I$265,9,FALSE)</f>
        <v>4.454325126839124</v>
      </c>
      <c r="H42" s="8">
        <f>VLOOKUP(DATE($A42,H$26,1),'Time Series'!$A$2:$I$265,9,FALSE)</f>
        <v>4.381493829665704</v>
      </c>
      <c r="I42" s="8">
        <f>VLOOKUP(DATE($A42,I$26,1),'Time Series'!$A$2:$I$265,9,FALSE)</f>
        <v>4.4730125000878518</v>
      </c>
      <c r="J42" s="8">
        <f>VLOOKUP(DATE($A42,J$26,1),'Time Series'!$A$2:$I$265,9,FALSE)</f>
        <v>4.4968421646118131</v>
      </c>
      <c r="K42" s="8">
        <f>VLOOKUP(DATE($A42,K$26,1),'Time Series'!$A$2:$I$265,9,FALSE)</f>
        <v>4.7076631539292055</v>
      </c>
      <c r="L42" s="8">
        <f>VLOOKUP(DATE($A42,L$26,1),'Time Series'!$A$2:$I$265,9,FALSE)</f>
        <v>5.2203262694407471</v>
      </c>
      <c r="M42" s="8">
        <f>VLOOKUP(DATE($A42,M$26,1),'Time Series'!$A$2:$I$265,9,FALSE)</f>
        <v>5.4321789877204258</v>
      </c>
      <c r="N42" s="9">
        <f t="shared" si="1"/>
        <v>4.8230484140925283</v>
      </c>
    </row>
    <row r="43" spans="1:14" x14ac:dyDescent="0.2">
      <c r="A43" s="7">
        <v>2040</v>
      </c>
      <c r="B43" s="8">
        <f>VLOOKUP(DATE($A43,B$26,1),'Time Series'!$A$2:$I$265,9,FALSE)</f>
        <v>5.7936571066967915</v>
      </c>
      <c r="C43" s="8">
        <f>VLOOKUP(DATE($A43,C$26,1),'Time Series'!$A$2:$I$265,9,FALSE)</f>
        <v>5.4388557578098107</v>
      </c>
      <c r="D43" s="8">
        <f>VLOOKUP(DATE($A43,D$26,1),'Time Series'!$A$2:$I$265,9,FALSE)</f>
        <v>5.1722515113313161</v>
      </c>
      <c r="E43" s="8">
        <f>VLOOKUP(DATE($A43,E$26,1),'Time Series'!$A$2:$I$265,9,FALSE)</f>
        <v>4.7922166682297629</v>
      </c>
      <c r="F43" s="8">
        <f>VLOOKUP(DATE($A43,F$26,1),'Time Series'!$A$2:$I$265,9,FALSE)</f>
        <v>4.8253481745483651</v>
      </c>
      <c r="G43" s="8">
        <f>VLOOKUP(DATE($A43,G$26,1),'Time Series'!$A$2:$I$265,9,FALSE)</f>
        <v>4.8693885904277066</v>
      </c>
      <c r="H43" s="8">
        <f>VLOOKUP(DATE($A43,H$26,1),'Time Series'!$A$2:$I$265,9,FALSE)</f>
        <v>4.7762106452572537</v>
      </c>
      <c r="I43" s="8">
        <f>VLOOKUP(DATE($A43,I$26,1),'Time Series'!$A$2:$I$265,9,FALSE)</f>
        <v>4.8119287942916271</v>
      </c>
      <c r="J43" s="8">
        <f>VLOOKUP(DATE($A43,J$26,1),'Time Series'!$A$2:$I$265,9,FALSE)</f>
        <v>4.8492887136406608</v>
      </c>
      <c r="K43" s="8">
        <f>VLOOKUP(DATE($A43,K$26,1),'Time Series'!$A$2:$I$265,9,FALSE)</f>
        <v>5.1065518264699641</v>
      </c>
      <c r="L43" s="8">
        <f>VLOOKUP(DATE($A43,L$26,1),'Time Series'!$A$2:$I$265,9,FALSE)</f>
        <v>5.5875888059678784</v>
      </c>
      <c r="M43" s="8">
        <f>VLOOKUP(DATE($A43,M$26,1),'Time Series'!$A$2:$I$265,9,FALSE)</f>
        <v>5.7918779434142413</v>
      </c>
      <c r="N43" s="9">
        <f t="shared" si="1"/>
        <v>5.1502878099423324</v>
      </c>
    </row>
    <row r="44" spans="1:14" x14ac:dyDescent="0.2">
      <c r="A44" s="7">
        <v>2041</v>
      </c>
      <c r="B44" s="8">
        <f>VLOOKUP(DATE($A44,B$26,1),'Time Series'!$A$2:$I$265,9,FALSE)</f>
        <v>5.963950485367123</v>
      </c>
      <c r="C44" s="8">
        <f>VLOOKUP(DATE($A44,C$26,1),'Time Series'!$A$2:$I$265,9,FALSE)</f>
        <v>5.7322337725019183</v>
      </c>
      <c r="D44" s="8">
        <f>VLOOKUP(DATE($A44,D$26,1),'Time Series'!$A$2:$I$265,9,FALSE)</f>
        <v>5.5212013655164549</v>
      </c>
      <c r="E44" s="8">
        <f>VLOOKUP(DATE($A44,E$26,1),'Time Series'!$A$2:$I$265,9,FALSE)</f>
        <v>5.0527276200244398</v>
      </c>
      <c r="F44" s="8">
        <f>VLOOKUP(DATE($A44,F$26,1),'Time Series'!$A$2:$I$265,9,FALSE)</f>
        <v>5.0108008285059125</v>
      </c>
      <c r="G44" s="8">
        <f>VLOOKUP(DATE($A44,G$26,1),'Time Series'!$A$2:$I$265,9,FALSE)</f>
        <v>4.9949670767635865</v>
      </c>
      <c r="H44" s="8">
        <f>VLOOKUP(DATE($A44,H$26,1),'Time Series'!$A$2:$I$265,9,FALSE)</f>
        <v>5.0195430535700298</v>
      </c>
      <c r="I44" s="8">
        <f>VLOOKUP(DATE($A44,I$26,1),'Time Series'!$A$2:$I$265,9,FALSE)</f>
        <v>5.0786735553376943</v>
      </c>
      <c r="J44" s="8">
        <f>VLOOKUP(DATE($A44,J$26,1),'Time Series'!$A$2:$I$265,9,FALSE)</f>
        <v>5.05267880036366</v>
      </c>
      <c r="K44" s="8">
        <f>VLOOKUP(DATE($A44,K$26,1),'Time Series'!$A$2:$I$265,9,FALSE)</f>
        <v>5.2738744795293524</v>
      </c>
      <c r="L44" s="8">
        <f>VLOOKUP(DATE($A44,L$26,1),'Time Series'!$A$2:$I$265,9,FALSE)</f>
        <v>5.7359294575649331</v>
      </c>
      <c r="M44" s="8">
        <f>VLOOKUP(DATE($A44,M$26,1),'Time Series'!$A$2:$I$265,9,FALSE)</f>
        <v>6.090380637217784</v>
      </c>
      <c r="N44" s="9">
        <f t="shared" si="1"/>
        <v>5.376172029665554</v>
      </c>
    </row>
    <row r="45" spans="1:14" x14ac:dyDescent="0.2">
      <c r="A45" s="7">
        <v>2042</v>
      </c>
      <c r="B45" s="8">
        <f>VLOOKUP(DATE($A45,B$26,1),'Time Series'!$A$2:$I$265,9,FALSE)</f>
        <v>6.4340080147069898</v>
      </c>
      <c r="C45" s="8">
        <f>VLOOKUP(DATE($A45,C$26,1),'Time Series'!$A$2:$I$265,9,FALSE)</f>
        <v>6.0847932586580322</v>
      </c>
      <c r="D45" s="8">
        <f>VLOOKUP(DATE($A45,D$26,1),'Time Series'!$A$2:$I$265,9,FALSE)</f>
        <v>5.7187868929887351</v>
      </c>
      <c r="E45" s="8">
        <f>VLOOKUP(DATE($A45,E$26,1),'Time Series'!$A$2:$I$265,9,FALSE)</f>
        <v>5.2532305991546515</v>
      </c>
      <c r="F45" s="8">
        <f>VLOOKUP(DATE($A45,F$26,1),'Time Series'!$A$2:$I$265,9,FALSE)</f>
        <v>5.1236330248606174</v>
      </c>
      <c r="G45" s="8">
        <f>VLOOKUP(DATE($A45,G$26,1),'Time Series'!$A$2:$I$265,9,FALSE)</f>
        <v>5.1476867727943301</v>
      </c>
      <c r="H45" s="8">
        <f>VLOOKUP(DATE($A45,H$26,1),'Time Series'!$A$2:$I$265,9,FALSE)</f>
        <v>5.085118635876932</v>
      </c>
      <c r="I45" s="8">
        <f>VLOOKUP(DATE($A45,I$26,1),'Time Series'!$A$2:$I$265,9,FALSE)</f>
        <v>5.1427591907183627</v>
      </c>
      <c r="J45" s="8">
        <f>VLOOKUP(DATE($A45,J$26,1),'Time Series'!$A$2:$I$265,9,FALSE)</f>
        <v>5.186597134126707</v>
      </c>
      <c r="K45" s="8">
        <f>VLOOKUP(DATE($A45,K$26,1),'Time Series'!$A$2:$I$265,9,FALSE)</f>
        <v>5.3660072569189357</v>
      </c>
      <c r="L45" s="8">
        <f>VLOOKUP(DATE($A45,L$26,1),'Time Series'!$A$2:$I$265,9,FALSE)</f>
        <v>5.8178353183123086</v>
      </c>
      <c r="M45" s="8">
        <f>VLOOKUP(DATE($A45,M$26,1),'Time Series'!$A$2:$I$265,9,FALSE)</f>
        <v>6.1392331134807421</v>
      </c>
      <c r="N45" s="9">
        <f t="shared" si="1"/>
        <v>5.539262016411385</v>
      </c>
    </row>
    <row r="46" spans="1:14" x14ac:dyDescent="0.2">
      <c r="A46" s="7">
        <v>2043</v>
      </c>
      <c r="B46" s="8">
        <f>VLOOKUP(DATE($A46,B$26,1),'Time Series'!$A$2:$I$265,9,FALSE)</f>
        <v>6.5811990258433779</v>
      </c>
      <c r="C46" s="8">
        <f>VLOOKUP(DATE($A46,C$26,1),'Time Series'!$A$2:$I$265,9,FALSE)</f>
        <v>6.1188471564919586</v>
      </c>
      <c r="D46" s="8">
        <f>VLOOKUP(DATE($A46,D$26,1),'Time Series'!$A$2:$I$265,9,FALSE)</f>
        <v>5.8451848671688342</v>
      </c>
      <c r="E46" s="8">
        <f>VLOOKUP(DATE($A46,E$26,1),'Time Series'!$A$2:$I$265,9,FALSE)</f>
        <v>5.3816588656515245</v>
      </c>
      <c r="F46" s="8">
        <f>VLOOKUP(DATE($A46,F$26,1),'Time Series'!$A$2:$I$265,9,FALSE)</f>
        <v>5.3811031760505337</v>
      </c>
      <c r="G46" s="8">
        <f>VLOOKUP(DATE($A46,G$26,1),'Time Series'!$A$2:$I$265,9,FALSE)</f>
        <v>5.373299664471161</v>
      </c>
      <c r="H46" s="8">
        <f>VLOOKUP(DATE($A46,H$26,1),'Time Series'!$A$2:$I$265,9,FALSE)</f>
        <v>5.3613332296169833</v>
      </c>
      <c r="I46" s="8">
        <f>VLOOKUP(DATE($A46,I$26,1),'Time Series'!$A$2:$I$265,9,FALSE)</f>
        <v>5.4183977033532678</v>
      </c>
      <c r="J46" s="8">
        <f>VLOOKUP(DATE($A46,J$26,1),'Time Series'!$A$2:$I$265,9,FALSE)</f>
        <v>5.4773497131709759</v>
      </c>
      <c r="K46" s="8">
        <f>VLOOKUP(DATE($A46,K$26,1),'Time Series'!$A$2:$I$265,9,FALSE)</f>
        <v>5.6675373498107673</v>
      </c>
      <c r="L46" s="8">
        <f>VLOOKUP(DATE($A46,L$26,1),'Time Series'!$A$2:$I$265,9,FALSE)</f>
        <v>6.1491496766089329</v>
      </c>
      <c r="M46" s="8">
        <f>VLOOKUP(DATE($A46,M$26,1),'Time Series'!$A$2:$I$265,9,FALSE)</f>
        <v>6.3565220714128703</v>
      </c>
      <c r="N46" s="9">
        <f t="shared" si="1"/>
        <v>5.7581398852049546</v>
      </c>
    </row>
    <row r="47" spans="1:14" x14ac:dyDescent="0.2">
      <c r="A47" s="7">
        <v>2044</v>
      </c>
      <c r="B47" s="8">
        <f>VLOOKUP(DATE($A47,B$26,1),'Time Series'!$A$2:$I$265,9,FALSE)</f>
        <v>6.7876753096825544</v>
      </c>
      <c r="C47" s="8">
        <f>VLOOKUP(DATE($A47,C$26,1),'Time Series'!$A$2:$I$265,9,FALSE)</f>
        <v>6.4154976517111173</v>
      </c>
      <c r="D47" s="8">
        <f>VLOOKUP(DATE($A47,D$26,1),'Time Series'!$A$2:$I$265,9,FALSE)</f>
        <v>6.0659145013669384</v>
      </c>
      <c r="E47" s="8">
        <f>VLOOKUP(DATE($A47,E$26,1),'Time Series'!$A$2:$I$265,9,FALSE)</f>
        <v>5.5730786488867476</v>
      </c>
      <c r="F47" s="8">
        <f>VLOOKUP(DATE($A47,F$26,1),'Time Series'!$A$2:$I$265,9,FALSE)</f>
        <v>5.5271055966037306</v>
      </c>
      <c r="G47" s="8">
        <f>VLOOKUP(DATE($A47,G$26,1),'Time Series'!$A$2:$I$265,9,FALSE)</f>
        <v>5.5333064008418154</v>
      </c>
      <c r="H47" s="8">
        <f>VLOOKUP(DATE($A47,H$26,1),'Time Series'!$A$2:$I$265,9,FALSE)</f>
        <v>5.4692125054028411</v>
      </c>
      <c r="I47" s="8">
        <f>VLOOKUP(DATE($A47,I$26,1),'Time Series'!$A$2:$I$265,9,FALSE)</f>
        <v>5.5570251311281149</v>
      </c>
      <c r="J47" s="8">
        <f>VLOOKUP(DATE($A47,J$26,1),'Time Series'!$A$2:$I$265,9,FALSE)</f>
        <v>5.6134503339581023</v>
      </c>
      <c r="K47" s="8">
        <f>VLOOKUP(DATE($A47,K$26,1),'Time Series'!$A$2:$I$265,9,FALSE)</f>
        <v>5.8220477926905847</v>
      </c>
      <c r="L47" s="8">
        <f>VLOOKUP(DATE($A47,L$26,1),'Time Series'!$A$2:$I$265,9,FALSE)</f>
        <v>6.269465731471513</v>
      </c>
      <c r="M47" s="8">
        <f>VLOOKUP(DATE($A47,M$26,1),'Time Series'!$A$2:$I$265,9,FALSE)</f>
        <v>6.7114471934280679</v>
      </c>
      <c r="N47" s="9">
        <f t="shared" si="1"/>
        <v>5.943743114087793</v>
      </c>
    </row>
    <row r="48" spans="1:14" x14ac:dyDescent="0.2">
      <c r="A48" s="7">
        <v>2045</v>
      </c>
      <c r="B48" s="8">
        <f>VLOOKUP(DATE($A48,B$26,1),'Time Series'!$A$2:$I$265,9,FALSE)</f>
        <v>7.1419173819159836</v>
      </c>
      <c r="C48" s="8">
        <f>VLOOKUP(DATE($A48,C$26,1),'Time Series'!$A$2:$I$265,9,FALSE)</f>
        <v>6.817514178666543</v>
      </c>
      <c r="D48" s="8">
        <f>VLOOKUP(DATE($A48,D$26,1),'Time Series'!$A$2:$I$265,9,FALSE)</f>
        <v>6.2793936089765854</v>
      </c>
      <c r="E48" s="8">
        <f>VLOOKUP(DATE($A48,E$26,1),'Time Series'!$A$2:$I$265,9,FALSE)</f>
        <v>5.9025886158803313</v>
      </c>
      <c r="F48" s="8">
        <f>VLOOKUP(DATE($A48,F$26,1),'Time Series'!$A$2:$I$265,9,FALSE)</f>
        <v>5.7280126506457734</v>
      </c>
      <c r="G48" s="8">
        <f>VLOOKUP(DATE($A48,G$26,1),'Time Series'!$A$2:$I$265,9,FALSE)</f>
        <v>5.6925590384507432</v>
      </c>
      <c r="H48" s="8">
        <f>VLOOKUP(DATE($A48,H$26,1),'Time Series'!$A$2:$I$265,9,FALSE)</f>
        <v>5.5903388339294633</v>
      </c>
      <c r="I48" s="8">
        <f>VLOOKUP(DATE($A48,I$26,1),'Time Series'!$A$2:$I$265,9,FALSE)</f>
        <v>5.6459578221749398</v>
      </c>
      <c r="J48" s="8">
        <f>VLOOKUP(DATE($A48,J$26,1),'Time Series'!$A$2:$I$265,9,FALSE)</f>
        <v>5.7294331381402355</v>
      </c>
      <c r="K48" s="8">
        <f>VLOOKUP(DATE($A48,K$26,1),'Time Series'!$A$2:$I$265,9,FALSE)</f>
        <v>5.9747059715966593</v>
      </c>
      <c r="L48" s="8">
        <f>VLOOKUP(DATE($A48,L$26,1),'Time Series'!$A$2:$I$265,9,FALSE)</f>
        <v>6.4315652811164501</v>
      </c>
      <c r="M48" s="8">
        <f>VLOOKUP(DATE($A48,M$26,1),'Time Series'!$A$2:$I$265,9,FALSE)</f>
        <v>6.6809695883787397</v>
      </c>
      <c r="N48" s="9">
        <f t="shared" si="1"/>
        <v>6.1311094542368725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7420F-7E3A-400A-B734-1CF13F818EC1}">
  <dimension ref="A1:H24"/>
  <sheetViews>
    <sheetView tabSelected="1" workbookViewId="0">
      <selection activeCell="H13" sqref="H13"/>
    </sheetView>
  </sheetViews>
  <sheetFormatPr defaultRowHeight="14.25" x14ac:dyDescent="0.2"/>
  <cols>
    <col min="1" max="1" width="11" style="13" bestFit="1" customWidth="1"/>
    <col min="2" max="5" width="13.42578125" style="2" customWidth="1"/>
    <col min="6" max="6" width="9.140625" style="2"/>
    <col min="7" max="7" width="12.42578125" style="2" customWidth="1"/>
    <col min="8" max="16384" width="9.140625" style="2"/>
  </cols>
  <sheetData>
    <row r="1" spans="1:8" s="1" customFormat="1" ht="15" x14ac:dyDescent="0.25"/>
    <row r="2" spans="1:8" ht="15" x14ac:dyDescent="0.25">
      <c r="B2" s="16" t="s">
        <v>8</v>
      </c>
      <c r="C2" s="16"/>
      <c r="D2" s="16" t="s">
        <v>4</v>
      </c>
      <c r="E2" s="16"/>
    </row>
    <row r="3" spans="1:8" s="3" customFormat="1" ht="28.5" x14ac:dyDescent="0.2">
      <c r="A3" s="14" t="s">
        <v>5</v>
      </c>
      <c r="B3" s="3" t="s">
        <v>10</v>
      </c>
      <c r="C3" s="3" t="s">
        <v>11</v>
      </c>
      <c r="D3" s="3" t="s">
        <v>10</v>
      </c>
      <c r="E3" s="3" t="s">
        <v>11</v>
      </c>
      <c r="G3" s="15" t="s">
        <v>14</v>
      </c>
      <c r="H3" s="3" t="s">
        <v>6</v>
      </c>
    </row>
    <row r="4" spans="1:8" x14ac:dyDescent="0.2">
      <c r="A4" s="13">
        <v>2026</v>
      </c>
      <c r="B4" s="4">
        <v>3.9028306194994848</v>
      </c>
      <c r="C4" s="5">
        <f>Table!N5</f>
        <v>3.8173616438356164</v>
      </c>
      <c r="D4" s="4">
        <v>3.3559282949641713</v>
      </c>
      <c r="E4" s="5">
        <f>Table!N29</f>
        <v>3.5187240743597945</v>
      </c>
      <c r="G4" s="4">
        <v>4.0999999999999996</v>
      </c>
      <c r="H4" s="4">
        <v>3.4119341478887577</v>
      </c>
    </row>
    <row r="5" spans="1:8" x14ac:dyDescent="0.2">
      <c r="A5" s="13">
        <v>2027</v>
      </c>
      <c r="B5" s="4">
        <v>3.7456498080818239</v>
      </c>
      <c r="C5" s="5">
        <f>Table!N6</f>
        <v>3.9232923380206608</v>
      </c>
      <c r="D5" s="4">
        <v>3.2250086343504965</v>
      </c>
      <c r="E5" s="5">
        <f>Table!N30</f>
        <v>3.5709174047124934</v>
      </c>
      <c r="G5" s="4">
        <v>4.07</v>
      </c>
      <c r="H5" s="4">
        <v>3.2435859643606801</v>
      </c>
    </row>
    <row r="6" spans="1:8" x14ac:dyDescent="0.2">
      <c r="A6" s="13">
        <v>2028</v>
      </c>
      <c r="B6" s="4">
        <v>3.7538009403634649</v>
      </c>
      <c r="C6" s="5">
        <f>Table!N7</f>
        <v>3.9874216546653174</v>
      </c>
      <c r="D6" s="4">
        <v>3.2510872605357894</v>
      </c>
      <c r="E6" s="5">
        <f>Table!N31</f>
        <v>3.5748725256972373</v>
      </c>
      <c r="G6" s="4">
        <v>4</v>
      </c>
      <c r="H6" s="4">
        <v>3.2518735752886148</v>
      </c>
    </row>
    <row r="7" spans="1:8" x14ac:dyDescent="0.2">
      <c r="A7" s="13">
        <v>2029</v>
      </c>
      <c r="B7" s="4">
        <v>3.857125676736989</v>
      </c>
      <c r="C7" s="5">
        <f>Table!N8</f>
        <v>3.9997798304064052</v>
      </c>
      <c r="D7" s="4">
        <v>3.4015365359724039</v>
      </c>
      <c r="E7" s="5">
        <f>Table!N32</f>
        <v>3.4698989269467138</v>
      </c>
      <c r="G7" s="4">
        <v>3.98</v>
      </c>
      <c r="H7" s="4">
        <v>3.3530106962055046</v>
      </c>
    </row>
    <row r="8" spans="1:8" x14ac:dyDescent="0.2">
      <c r="A8" s="13">
        <v>2030</v>
      </c>
      <c r="B8" s="4">
        <v>3.9686442248092995</v>
      </c>
      <c r="C8" s="5">
        <f>Table!N9</f>
        <v>4.0961516482489566</v>
      </c>
      <c r="D8" s="4">
        <v>3.5304619081432134</v>
      </c>
      <c r="E8" s="5">
        <f>Table!N33</f>
        <v>3.6061669583834273</v>
      </c>
      <c r="G8" s="4">
        <v>4.3</v>
      </c>
      <c r="H8" s="4">
        <v>3.5347688087642792</v>
      </c>
    </row>
    <row r="9" spans="1:8" x14ac:dyDescent="0.2">
      <c r="A9" s="13">
        <v>2031</v>
      </c>
      <c r="B9" s="4">
        <v>4.0867962802672961</v>
      </c>
      <c r="C9" s="5">
        <f>Table!N10</f>
        <v>4.2743094022212009</v>
      </c>
      <c r="D9" s="4">
        <v>3.6848195034629847</v>
      </c>
      <c r="E9" s="5">
        <f>Table!N34</f>
        <v>3.7409216450995806</v>
      </c>
      <c r="G9" s="4">
        <v>4.5</v>
      </c>
      <c r="H9" s="4">
        <v>3.7771321479059425</v>
      </c>
    </row>
    <row r="10" spans="1:8" x14ac:dyDescent="0.2">
      <c r="A10" s="13">
        <v>2032</v>
      </c>
      <c r="B10" s="4">
        <v>4.2000875269192885</v>
      </c>
      <c r="C10" s="5">
        <f>Table!N11</f>
        <v>4.5240484463779396</v>
      </c>
      <c r="D10" s="4">
        <v>3.7575160050024468</v>
      </c>
      <c r="E10" s="5">
        <f>Table!N35</f>
        <v>3.9689011244822927</v>
      </c>
      <c r="G10" s="4">
        <v>4.8</v>
      </c>
      <c r="H10" s="4">
        <v>4.0738466673935942</v>
      </c>
    </row>
    <row r="11" spans="1:8" x14ac:dyDescent="0.2">
      <c r="A11" s="13">
        <v>2033</v>
      </c>
      <c r="B11" s="4">
        <v>4.3540944550145833</v>
      </c>
      <c r="C11" s="5">
        <f>Table!N12</f>
        <v>4.7787937270440981</v>
      </c>
      <c r="D11" s="4">
        <v>3.9132483476447915</v>
      </c>
      <c r="E11" s="5">
        <f>Table!N36</f>
        <v>4.1974621791626427</v>
      </c>
      <c r="G11" s="4">
        <v>4.9000000000000004</v>
      </c>
      <c r="H11" s="4">
        <v>4.4415338366408568</v>
      </c>
    </row>
    <row r="12" spans="1:8" x14ac:dyDescent="0.2">
      <c r="A12" s="13">
        <v>2034</v>
      </c>
      <c r="B12" s="4">
        <v>4.4240604745686687</v>
      </c>
      <c r="C12" s="5">
        <f>Table!N13</f>
        <v>4.9464718702854427</v>
      </c>
      <c r="D12" s="4">
        <v>3.9635528864565983</v>
      </c>
      <c r="E12" s="5">
        <f>Table!N37</f>
        <v>4.2823985410683001</v>
      </c>
      <c r="G12" s="4">
        <v>5.0999999999999996</v>
      </c>
      <c r="H12" s="4">
        <v>4.7502707410028941</v>
      </c>
    </row>
    <row r="13" spans="1:8" x14ac:dyDescent="0.2">
      <c r="A13" s="13">
        <v>2035</v>
      </c>
      <c r="B13" s="4">
        <v>4.5144340540361672</v>
      </c>
      <c r="C13" s="5">
        <f>Table!N14</f>
        <v>5.233526472432299</v>
      </c>
      <c r="D13" s="4">
        <v>4.067648236045569</v>
      </c>
      <c r="E13" s="5">
        <f>Table!N38</f>
        <v>4.450188645199411</v>
      </c>
      <c r="G13" s="4">
        <v>5.55</v>
      </c>
      <c r="H13" s="4">
        <v>5.014924165248309</v>
      </c>
    </row>
    <row r="14" spans="1:8" x14ac:dyDescent="0.2">
      <c r="A14" s="13">
        <v>2036</v>
      </c>
      <c r="B14" s="4">
        <v>4.6275280522551236</v>
      </c>
      <c r="C14" s="5">
        <f>Table!N15</f>
        <v>5.4003575826777741</v>
      </c>
      <c r="D14" s="4">
        <v>4.1540808103808846</v>
      </c>
      <c r="E14" s="5">
        <f>Table!N39</f>
        <v>4.5700630596425516</v>
      </c>
      <c r="G14" s="4">
        <v>5.85</v>
      </c>
      <c r="H14" s="4">
        <v>5.1472032160783314</v>
      </c>
    </row>
    <row r="15" spans="1:8" x14ac:dyDescent="0.2">
      <c r="A15" s="13">
        <v>2037</v>
      </c>
      <c r="B15" s="4">
        <v>4.7648426516918523</v>
      </c>
      <c r="C15" s="5">
        <f>Table!N16</f>
        <v>5.6498791443119689</v>
      </c>
      <c r="D15" s="4">
        <v>4.27414045147483</v>
      </c>
      <c r="E15" s="5">
        <f>Table!N40</f>
        <v>4.7452648266689872</v>
      </c>
      <c r="G15" s="4">
        <v>5.95</v>
      </c>
      <c r="H15" s="4">
        <v>5.3244835295977442</v>
      </c>
    </row>
    <row r="16" spans="1:8" x14ac:dyDescent="0.2">
      <c r="A16" s="13">
        <v>2038</v>
      </c>
      <c r="B16" s="4">
        <v>4.9092299390394167</v>
      </c>
      <c r="C16" s="5">
        <f>Table!N17</f>
        <v>5.8539228176799165</v>
      </c>
      <c r="D16" s="4">
        <v>4.3380626392311807</v>
      </c>
      <c r="E16" s="5">
        <f>Table!N41</f>
        <v>4.8178885637547832</v>
      </c>
      <c r="G16" s="4">
        <v>6.1</v>
      </c>
      <c r="H16" s="4">
        <v>5.6293648850697844</v>
      </c>
    </row>
    <row r="17" spans="1:8" x14ac:dyDescent="0.2">
      <c r="A17" s="13">
        <v>2039</v>
      </c>
      <c r="B17" s="4">
        <v>5.0795444406770827</v>
      </c>
      <c r="C17" s="5">
        <f>Table!N18</f>
        <v>5.9333688727667679</v>
      </c>
      <c r="D17" s="4">
        <v>4.4793694959401025</v>
      </c>
      <c r="E17" s="5">
        <f>Table!N42</f>
        <v>4.8230484140925283</v>
      </c>
      <c r="G17" s="4">
        <v>6.4</v>
      </c>
      <c r="H17" s="4">
        <v>5.6384251491910184</v>
      </c>
    </row>
    <row r="18" spans="1:8" x14ac:dyDescent="0.2">
      <c r="A18" s="13">
        <v>2040</v>
      </c>
      <c r="B18" s="4">
        <v>5.3391817510817203</v>
      </c>
      <c r="C18" s="5">
        <f>Table!N19</f>
        <v>6.3627829510874703</v>
      </c>
      <c r="D18" s="4">
        <v>4.6922827101389757</v>
      </c>
      <c r="E18" s="5">
        <f>Table!N43</f>
        <v>5.1502878099423324</v>
      </c>
      <c r="G18" s="4">
        <v>6.95</v>
      </c>
      <c r="H18" s="4">
        <v>5.9918884080050292</v>
      </c>
    </row>
    <row r="19" spans="1:8" x14ac:dyDescent="0.2">
      <c r="A19" s="13">
        <v>2041</v>
      </c>
      <c r="B19" s="4">
        <v>5.5069806546861964</v>
      </c>
      <c r="C19" s="5">
        <f>Table!N20</f>
        <v>6.71999839937431</v>
      </c>
      <c r="D19" s="4">
        <v>4.8298102968943999</v>
      </c>
      <c r="E19" s="5">
        <f>Table!N44</f>
        <v>5.376172029665554</v>
      </c>
      <c r="G19" s="4">
        <v>7.19</v>
      </c>
      <c r="H19" s="4">
        <v>6.2567371546970616</v>
      </c>
    </row>
    <row r="20" spans="1:8" x14ac:dyDescent="0.2">
      <c r="A20" s="13">
        <v>2042</v>
      </c>
      <c r="B20" s="4">
        <v>5.6845296108889061</v>
      </c>
      <c r="C20" s="5">
        <f>Table!N21</f>
        <v>6.8837735230757087</v>
      </c>
      <c r="D20" s="4">
        <v>4.949547230579646</v>
      </c>
      <c r="E20" s="5">
        <f>Table!N45</f>
        <v>5.539262016411385</v>
      </c>
      <c r="G20" s="4">
        <v>7.37</v>
      </c>
      <c r="H20" s="4">
        <v>6.3852297711864034</v>
      </c>
    </row>
    <row r="21" spans="1:8" x14ac:dyDescent="0.2">
      <c r="A21" s="13">
        <v>2043</v>
      </c>
      <c r="B21" s="4">
        <v>5.9170080598234467</v>
      </c>
      <c r="C21" s="5">
        <f>Table!N22</f>
        <v>7.1604688999106108</v>
      </c>
      <c r="D21" s="4">
        <v>5.1652937795267615</v>
      </c>
      <c r="E21" s="5">
        <f>Table!N46</f>
        <v>5.7581398852049546</v>
      </c>
      <c r="G21" s="4">
        <v>7.63</v>
      </c>
      <c r="H21" s="4">
        <v>6.4284065249480351</v>
      </c>
    </row>
    <row r="22" spans="1:8" x14ac:dyDescent="0.2">
      <c r="A22" s="13">
        <v>2044</v>
      </c>
      <c r="B22" s="4">
        <v>6.0975168304374829</v>
      </c>
      <c r="C22" s="5">
        <f>Table!N23</f>
        <v>7.440639829084656</v>
      </c>
      <c r="D22" s="4">
        <v>5.2731579174013028</v>
      </c>
      <c r="E22" s="5">
        <f>Table!N47</f>
        <v>5.943743114087793</v>
      </c>
      <c r="G22" s="4">
        <v>7.69</v>
      </c>
      <c r="H22" s="4">
        <v>6.5152423476779395</v>
      </c>
    </row>
    <row r="23" spans="1:8" x14ac:dyDescent="0.2">
      <c r="A23" s="13">
        <v>2045</v>
      </c>
      <c r="B23" s="4">
        <v>6.375311163647476</v>
      </c>
      <c r="C23" s="5">
        <f>Table!N24</f>
        <v>7.7390220293439933</v>
      </c>
      <c r="D23" s="4">
        <v>5.4597606103822667</v>
      </c>
      <c r="E23" s="5">
        <f>Table!N48</f>
        <v>6.1311094542368725</v>
      </c>
      <c r="G23" s="4">
        <v>7.87</v>
      </c>
      <c r="H23" s="4">
        <v>6.6609319776199589</v>
      </c>
    </row>
    <row r="24" spans="1:8" s="1" customFormat="1" ht="15" x14ac:dyDescent="0.25">
      <c r="A24" s="12" t="s">
        <v>13</v>
      </c>
      <c r="B24" s="6">
        <f>-PMT(0.068,20,NPV(0.068,B4:B23))</f>
        <v>4.475339223787973</v>
      </c>
      <c r="C24" s="6">
        <f>-PMT(0.068,20,NPV(0.068,C4:C23))</f>
        <v>4.9918759336657637</v>
      </c>
      <c r="D24" s="6">
        <f t="shared" ref="D24:E24" si="0">-PMT(0.068,20,NPV(0.068,D4:D23))</f>
        <v>3.9449659975993949</v>
      </c>
      <c r="E24" s="6">
        <f t="shared" si="0"/>
        <v>4.2615264952293126</v>
      </c>
      <c r="G24" s="6">
        <f>-PMT(0.068,20,NPV(0.068,G4:G23))</f>
        <v>5.2352225222391642</v>
      </c>
      <c r="H24" s="6">
        <f>-PMT(0.068,20,NPV(0.068,H4:H23))</f>
        <v>4.5044324088169079</v>
      </c>
    </row>
  </sheetData>
  <mergeCells count="2">
    <mergeCell ref="B2:C2"/>
    <mergeCell ref="D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F11425F77B7848867743919A19E721" ma:contentTypeVersion="14" ma:contentTypeDescription="Create a new document." ma:contentTypeScope="" ma:versionID="be5c10aa340bad52187dde53adc953a7">
  <xsd:schema xmlns:xsd="http://www.w3.org/2001/XMLSchema" xmlns:xs="http://www.w3.org/2001/XMLSchema" xmlns:p="http://schemas.microsoft.com/office/2006/metadata/properties" xmlns:ns2="0b7ead8e-a37d-4947-b09b-702ee45730ac" xmlns:ns3="f0c61a6c-aa48-4770-9af3-f7ae76d55366" targetNamespace="http://schemas.microsoft.com/office/2006/metadata/properties" ma:root="true" ma:fieldsID="e4a14c81f91c6ebc38f375fcfffa179d" ns2:_="" ns3:_="">
    <xsd:import namespace="0b7ead8e-a37d-4947-b09b-702ee45730ac"/>
    <xsd:import namespace="f0c61a6c-aa48-4770-9af3-f7ae76d553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ead8e-a37d-4947-b09b-702ee45730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fa990aa-4f50-4bc1-9dbe-d20ec199b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61a6c-aa48-4770-9af3-f7ae76d553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fb673b7-ec54-4d8f-837c-961b96ce2df2}" ma:internalName="TaxCatchAll" ma:showField="CatchAllData" ma:web="f0c61a6c-aa48-4770-9af3-f7ae76d55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c61a6c-aa48-4770-9af3-f7ae76d55366" xsi:nil="true"/>
    <lcf76f155ced4ddcb4097134ff3c332f xmlns="0b7ead8e-a37d-4947-b09b-702ee45730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97BC20E-7D21-4294-9E16-A6DFF789293B}"/>
</file>

<file path=customXml/itemProps2.xml><?xml version="1.0" encoding="utf-8"?>
<ds:datastoreItem xmlns:ds="http://schemas.openxmlformats.org/officeDocument/2006/customXml" ds:itemID="{9C4BB7C7-BBCC-4E63-9719-71A38F52F8A9}"/>
</file>

<file path=customXml/itemProps3.xml><?xml version="1.0" encoding="utf-8"?>
<ds:datastoreItem xmlns:ds="http://schemas.openxmlformats.org/officeDocument/2006/customXml" ds:itemID="{8E9E63E5-BFBE-4EB1-9BF6-06EEB8872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Series</vt:lpstr>
      <vt:lpstr>Table</vt:lpstr>
      <vt:lpstr>Annual Compare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Brutocao, Michael</dc:creator>
  <cp:lastModifiedBy>Gall, James</cp:lastModifiedBy>
  <dcterms:created xsi:type="dcterms:W3CDTF">2022-01-07T22:19:15Z</dcterms:created>
  <dcterms:modified xsi:type="dcterms:W3CDTF">2024-04-11T23:41:42Z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{14E0AF19-ED95-41B5-8C78-797FFD2365CE}</vt:lpwstr>
  </property>
  <property fmtid="{D5CDD505-2E9C-101B-9397-08002B2CF9AE}" pid="3" name="ContentTypeId">
    <vt:lpwstr>0x01010000F11425F77B7848867743919A19E721</vt:lpwstr>
  </property>
</Properties>
</file>